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3"/>
  <workbookPr defaultThemeVersion="124226"/>
  <mc:AlternateContent xmlns:mc="http://schemas.openxmlformats.org/markup-compatibility/2006">
    <mc:Choice Requires="x15">
      <x15ac:absPath xmlns:x15ac="http://schemas.microsoft.com/office/spreadsheetml/2010/11/ac" url="/Users/Mary/Dropbox (CSUCI)/2016_CSUCI/Classes/ESRM410/2019_Spring/"/>
    </mc:Choice>
  </mc:AlternateContent>
  <xr:revisionPtr revIDLastSave="0" documentId="13_ncr:1_{D22B04AA-1AF4-2345-8FA1-C232CC407BDE}" xr6:coauthVersionLast="45" xr6:coauthVersionMax="45" xr10:uidLastSave="{00000000-0000-0000-0000-000000000000}"/>
  <bookViews>
    <workbookView xWindow="0" yWindow="460" windowWidth="28800" windowHeight="16100" xr2:uid="{00000000-000D-0000-FFFF-FFFF00000000}"/>
  </bookViews>
  <sheets>
    <sheet name="IRA Activities Requiring Travel" sheetId="2" r:id="rId1"/>
    <sheet name="Sheet2" sheetId="3"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2" l="1"/>
  <c r="G21" i="2"/>
  <c r="G10" i="2" l="1"/>
  <c r="G17" i="2"/>
  <c r="G14" i="2"/>
  <c r="G20" i="2"/>
  <c r="G34" i="2"/>
  <c r="G46" i="2" s="1"/>
  <c r="G33" i="2"/>
  <c r="G32" i="2"/>
  <c r="G31" i="2"/>
  <c r="E34" i="2"/>
  <c r="G40" i="2"/>
  <c r="G39" i="2"/>
  <c r="G38" i="2"/>
  <c r="G37" i="2"/>
  <c r="G36" i="2"/>
  <c r="G28" i="2"/>
  <c r="G27" i="2"/>
  <c r="G26" i="2"/>
  <c r="G25" i="2"/>
  <c r="G24" i="2"/>
  <c r="G23" i="2"/>
  <c r="G22" i="2"/>
  <c r="G16" i="2"/>
  <c r="G15" i="2"/>
  <c r="G13" i="2"/>
  <c r="G12" i="2"/>
  <c r="G11" i="2"/>
  <c r="G9" i="2"/>
  <c r="G7" i="2"/>
  <c r="E41" i="2"/>
  <c r="E29" i="2"/>
  <c r="E18" i="2"/>
  <c r="G18" i="2" l="1"/>
  <c r="G41" i="2"/>
  <c r="G29" i="2"/>
  <c r="G45" i="2" s="1"/>
  <c r="G43" i="2" l="1"/>
  <c r="G47" i="2" s="1"/>
  <c r="G44" i="2"/>
  <c r="G48" i="2" s="1"/>
  <c r="G49" i="2" l="1"/>
</calcChain>
</file>

<file path=xl/sharedStrings.xml><?xml version="1.0" encoding="utf-8"?>
<sst xmlns="http://schemas.openxmlformats.org/spreadsheetml/2006/main" count="93" uniqueCount="64">
  <si>
    <t>Airfare</t>
  </si>
  <si>
    <t xml:space="preserve"> </t>
  </si>
  <si>
    <t>Cost/ea</t>
  </si>
  <si>
    <t># Requested</t>
  </si>
  <si>
    <t>Total</t>
  </si>
  <si>
    <t>Comments/Additional Notes</t>
  </si>
  <si>
    <t xml:space="preserve">Ground Transportation </t>
  </si>
  <si>
    <t>Registration Fees</t>
  </si>
  <si>
    <t>Entrance Fees</t>
  </si>
  <si>
    <t>Cultural Activities</t>
  </si>
  <si>
    <t>Travel Insurance</t>
  </si>
  <si>
    <t>Vehicle/Van Rental</t>
  </si>
  <si>
    <t>Other:</t>
  </si>
  <si>
    <t>Faculty Traveling Expenses:</t>
  </si>
  <si>
    <t>Operating Expense Budget</t>
  </si>
  <si>
    <t>Supplies</t>
  </si>
  <si>
    <t xml:space="preserve">Other: </t>
  </si>
  <si>
    <t>Out of Pocket Student Expenses</t>
  </si>
  <si>
    <t>Health Insurance</t>
  </si>
  <si>
    <t>STUDENT TRAVEL TOTALS</t>
  </si>
  <si>
    <t>FACULTY TRAVEL TOTALS</t>
  </si>
  <si>
    <t>OPERATING EXP. TOTALS</t>
  </si>
  <si>
    <t>STUDENT EXP. TOTALS</t>
  </si>
  <si>
    <t>Tuition/Registration</t>
  </si>
  <si>
    <t>Out of Pocket Meals</t>
  </si>
  <si>
    <t>IRA Travel Activity Budget</t>
  </si>
  <si>
    <t>Student traveling expenses:</t>
  </si>
  <si>
    <t>Lodging</t>
  </si>
  <si>
    <t>Meals (included)</t>
  </si>
  <si>
    <t>I.</t>
  </si>
  <si>
    <t>II.</t>
  </si>
  <si>
    <t>III.</t>
  </si>
  <si>
    <t>IV.</t>
  </si>
  <si>
    <t>Total Faculty Travel Expenses</t>
  </si>
  <si>
    <t>If funded at 100%</t>
  </si>
  <si>
    <t>Operating Expenses</t>
  </si>
  <si>
    <t>if funded at 100%</t>
  </si>
  <si>
    <t>A</t>
  </si>
  <si>
    <t>B</t>
  </si>
  <si>
    <t>C</t>
  </si>
  <si>
    <t>D</t>
  </si>
  <si>
    <t xml:space="preserve">Total Fundable Student Traveling Expenses </t>
  </si>
  <si>
    <t>Airfare - AMEX charge</t>
  </si>
  <si>
    <t>Boat Transportation</t>
  </si>
  <si>
    <t>UNIV 391/392 TOTAL IRA FUND REQUEST (total of B,C,D)</t>
  </si>
  <si>
    <t>TOTAL TRIP COST for Non-UNIV 391/392 (total of A,C,D)</t>
  </si>
  <si>
    <t>UNIV 391/392: 1/3 of costs payable by students via lab fee</t>
  </si>
  <si>
    <t>CI Facilities Chargebacks</t>
  </si>
  <si>
    <t>($10/ticket automatically added when using CSU Travel Store)</t>
  </si>
  <si>
    <t xml:space="preserve">(i.e. charges for large campus rooms: 1) Grand Salon $395/day; 2) Petit Salon $265/day; 3) Malibu #100 $265/day) </t>
  </si>
  <si>
    <t>boat trips to the Channel Islands via Island Packers; rates for CI = $54/person to Santa Cruz Island, $104/person for Santa Rosa Island (SRI)</t>
  </si>
  <si>
    <t>FY 2019 - 2020</t>
  </si>
  <si>
    <r>
      <t xml:space="preserve">V.  </t>
    </r>
    <r>
      <rPr>
        <b/>
        <sz val="8"/>
        <color rgb="FFFF0000"/>
        <rFont val="Century Gothic"/>
        <family val="2"/>
      </rPr>
      <t>Please note that Line "B" below is for UNIV 391 and 392 trips ONLY; IRA funds 2/3rds of these, course/lab fees funds the other 1/3rd.</t>
    </r>
  </si>
  <si>
    <t>UNIV 391/392: Max IRA funding is 2/3rd of total</t>
  </si>
  <si>
    <t>If course fee is setup differently, list here</t>
  </si>
  <si>
    <t xml:space="preserve"> if traveling to SRI, please note a $15 per person/per day fee (i.e. budget $45/person for 3-day trips) </t>
  </si>
  <si>
    <t>Meals are provided with the meeting registration.</t>
  </si>
  <si>
    <t>IRA Proposal Sponsor Name: Mary Woo</t>
  </si>
  <si>
    <t xml:space="preserve">Number of Students Participating: 28 </t>
  </si>
  <si>
    <t>Number of Faculty: 1</t>
  </si>
  <si>
    <t>Proposal/Activity Title: SoCal SETAC Annual Meeting – Student Participation</t>
  </si>
  <si>
    <t>The cost is $108 per hour for a 14 person van and driver. To cover each student in the class, two vans will be required. One hour of transportation to the meeting and one hour back. NOTE there may be up to 24 students in the class, but total funds are for 28 to allow for more student participation and because travel will provide 28 seats.</t>
  </si>
  <si>
    <t>Student registration is discounted.</t>
  </si>
  <si>
    <t>Faculty will drive themselves and is not requesting miles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</si>
</sst>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0000"/>
  </numFmts>
  <fonts count="11" x14ac:knownFonts="1">
    <font>
      <sz val="11"/>
      <color theme="1"/>
      <name val="Calibri"/>
      <family val="2"/>
      <scheme val="minor"/>
    </font>
    <font>
      <sz val="11"/>
      <color theme="1"/>
      <name val="Calibri"/>
      <family val="2"/>
      <scheme val="minor"/>
    </font>
    <font>
      <sz val="8"/>
      <name val="Century Gothic"/>
      <family val="2"/>
    </font>
    <font>
      <b/>
      <sz val="8"/>
      <name val="Century Gothic"/>
      <family val="2"/>
    </font>
    <font>
      <b/>
      <sz val="14"/>
      <name val="Century Gothic"/>
      <family val="2"/>
    </font>
    <font>
      <sz val="14"/>
      <name val="Century Gothic"/>
      <family val="2"/>
    </font>
    <font>
      <b/>
      <sz val="8"/>
      <color theme="1"/>
      <name val="Century Gothic"/>
      <family val="2"/>
    </font>
    <font>
      <sz val="10"/>
      <name val="Century Gothic"/>
      <family val="2"/>
    </font>
    <font>
      <b/>
      <sz val="10"/>
      <name val="Century Gothic"/>
      <family val="2"/>
    </font>
    <font>
      <b/>
      <sz val="8"/>
      <color rgb="FFFF0000"/>
      <name val="Century Gothic"/>
      <family val="2"/>
    </font>
    <font>
      <sz val="8"/>
      <color theme="1"/>
      <name val="Century Gothic"/>
      <family val="2"/>
    </font>
  </fonts>
  <fills count="8">
    <fill>
      <patternFill patternType="none"/>
    </fill>
    <fill>
      <patternFill patternType="gray125"/>
    </fill>
    <fill>
      <patternFill patternType="mediumGray"/>
    </fill>
    <fill>
      <patternFill patternType="solid">
        <fgColor theme="6" tint="0.59996337778862885"/>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3" borderId="1"/>
  </cellStyleXfs>
  <cellXfs count="56">
    <xf numFmtId="0" fontId="0" fillId="0" borderId="0" xfId="0"/>
    <xf numFmtId="0" fontId="0" fillId="0" borderId="0" xfId="0" applyAlignment="1"/>
    <xf numFmtId="0" fontId="10" fillId="0" borderId="0" xfId="0" applyFont="1"/>
    <xf numFmtId="0" fontId="8" fillId="0" borderId="0" xfId="0" applyFont="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0" fontId="8" fillId="0" borderId="3" xfId="0" applyFont="1" applyBorder="1" applyAlignment="1">
      <alignment horizontal="center" vertical="center" wrapText="1"/>
    </xf>
    <xf numFmtId="0" fontId="5" fillId="0" borderId="0" xfId="0" applyFont="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0" fillId="0" borderId="0" xfId="0" applyAlignment="1">
      <alignment horizontal="center" vertical="center"/>
    </xf>
    <xf numFmtId="0" fontId="3" fillId="4" borderId="4"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164" fontId="2" fillId="0" borderId="4" xfId="0" applyNumberFormat="1" applyFont="1" applyBorder="1" applyAlignment="1" applyProtection="1">
      <alignment horizontal="center" vertical="center"/>
      <protection locked="0"/>
    </xf>
    <xf numFmtId="164" fontId="2" fillId="0" borderId="4" xfId="0" applyNumberFormat="1" applyFont="1" applyBorder="1" applyAlignment="1" applyProtection="1">
      <alignment horizontal="center" vertical="center"/>
    </xf>
    <xf numFmtId="0" fontId="2" fillId="0" borderId="4" xfId="0" applyFont="1" applyFill="1" applyBorder="1" applyAlignment="1" applyProtection="1">
      <alignment horizontal="center" vertical="center"/>
      <protection locked="0"/>
    </xf>
    <xf numFmtId="164" fontId="2" fillId="0" borderId="4" xfId="0" applyNumberFormat="1" applyFont="1" applyFill="1" applyBorder="1" applyAlignment="1" applyProtection="1">
      <alignment horizontal="center" vertical="center"/>
      <protection locked="0"/>
    </xf>
    <xf numFmtId="164" fontId="2" fillId="0" borderId="4" xfId="0" applyNumberFormat="1" applyFont="1" applyFill="1" applyBorder="1" applyAlignment="1" applyProtection="1">
      <alignment horizontal="center" vertical="center"/>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3" fillId="5" borderId="5" xfId="0" applyFont="1" applyFill="1" applyBorder="1" applyAlignment="1" applyProtection="1">
      <alignment horizontal="center" vertical="center"/>
      <protection locked="0"/>
    </xf>
    <xf numFmtId="164" fontId="2" fillId="5" borderId="4" xfId="0" applyNumberFormat="1" applyFont="1" applyFill="1" applyBorder="1" applyAlignment="1" applyProtection="1">
      <alignment horizontal="center" vertical="center"/>
    </xf>
    <xf numFmtId="0" fontId="2" fillId="5" borderId="4" xfId="0" applyFont="1" applyFill="1" applyBorder="1" applyAlignment="1" applyProtection="1">
      <alignment horizontal="center" vertical="center"/>
      <protection locked="0"/>
    </xf>
    <xf numFmtId="0" fontId="9" fillId="5" borderId="5" xfId="0" applyFont="1" applyFill="1" applyBorder="1" applyAlignment="1" applyProtection="1">
      <alignment horizontal="center" vertical="center"/>
      <protection locked="0"/>
    </xf>
    <xf numFmtId="164" fontId="3" fillId="5" borderId="4" xfId="0" applyNumberFormat="1" applyFont="1" applyFill="1" applyBorder="1" applyAlignment="1" applyProtection="1">
      <alignment horizontal="center" vertical="center"/>
    </xf>
    <xf numFmtId="0" fontId="3" fillId="5" borderId="4" xfId="0" applyFont="1" applyFill="1" applyBorder="1" applyAlignment="1" applyProtection="1">
      <alignment horizontal="center" vertical="center"/>
      <protection locked="0"/>
    </xf>
    <xf numFmtId="0" fontId="3" fillId="6" borderId="5" xfId="0" applyFont="1" applyFill="1" applyBorder="1" applyAlignment="1" applyProtection="1">
      <alignment horizontal="center" vertical="center"/>
      <protection locked="0"/>
    </xf>
    <xf numFmtId="164" fontId="3" fillId="6" borderId="4" xfId="0" applyNumberFormat="1" applyFont="1" applyFill="1" applyBorder="1" applyAlignment="1" applyProtection="1">
      <alignment horizontal="center" vertical="center"/>
    </xf>
    <xf numFmtId="0" fontId="2" fillId="6" borderId="4" xfId="0" applyFont="1" applyFill="1" applyBorder="1" applyAlignment="1" applyProtection="1">
      <alignment horizontal="center" vertical="center"/>
      <protection locked="0"/>
    </xf>
    <xf numFmtId="0" fontId="0" fillId="0" borderId="4" xfId="0" applyBorder="1" applyAlignment="1">
      <alignment horizontal="center" vertical="center"/>
    </xf>
    <xf numFmtId="164" fontId="6" fillId="0" borderId="4" xfId="0" applyNumberFormat="1" applyFont="1" applyBorder="1" applyAlignment="1">
      <alignment horizontal="center" vertical="center"/>
    </xf>
    <xf numFmtId="0" fontId="0" fillId="0" borderId="7" xfId="0" applyBorder="1" applyAlignment="1">
      <alignment horizontal="center" vertical="center"/>
    </xf>
    <xf numFmtId="0" fontId="2" fillId="5" borderId="5"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5"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2" fillId="5" borderId="5" xfId="0" applyFon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6" xfId="0" applyBorder="1" applyAlignment="1">
      <alignment horizontal="center" vertical="center"/>
    </xf>
    <xf numFmtId="0" fontId="0" fillId="0" borderId="2" xfId="0" applyFont="1" applyBorder="1" applyAlignment="1">
      <alignment horizontal="center" vertical="center"/>
    </xf>
    <xf numFmtId="0" fontId="0" fillId="0" borderId="6" xfId="0" applyFont="1" applyBorder="1" applyAlignment="1">
      <alignment horizontal="center" vertical="center"/>
    </xf>
    <xf numFmtId="0" fontId="6" fillId="0" borderId="2" xfId="0" applyFont="1" applyBorder="1" applyAlignment="1">
      <alignment horizontal="center" vertical="center"/>
    </xf>
    <xf numFmtId="0" fontId="3" fillId="4" borderId="5" xfId="0" applyFont="1" applyFill="1" applyBorder="1" applyAlignment="1" applyProtection="1">
      <alignment horizontal="center" vertical="center"/>
      <protection locked="0"/>
    </xf>
    <xf numFmtId="0" fontId="3" fillId="6" borderId="5" xfId="0" applyFont="1" applyFill="1" applyBorder="1" applyAlignment="1" applyProtection="1">
      <alignment horizontal="center" vertical="center"/>
      <protection locked="0"/>
    </xf>
    <xf numFmtId="0" fontId="0" fillId="6" borderId="2" xfId="0" applyFill="1" applyBorder="1" applyAlignment="1">
      <alignment horizontal="center" vertical="center"/>
    </xf>
    <xf numFmtId="0" fontId="0" fillId="6" borderId="6" xfId="0" applyFill="1" applyBorder="1" applyAlignment="1">
      <alignment horizontal="center" vertical="center"/>
    </xf>
    <xf numFmtId="0" fontId="3" fillId="4" borderId="6" xfId="0" applyFont="1" applyFill="1" applyBorder="1" applyAlignment="1" applyProtection="1">
      <alignment horizontal="center" vertical="center"/>
      <protection locked="0"/>
    </xf>
    <xf numFmtId="165" fontId="0" fillId="0" borderId="0" xfId="0" applyNumberFormat="1"/>
    <xf numFmtId="164" fontId="0" fillId="0" borderId="0" xfId="0" applyNumberFormat="1"/>
    <xf numFmtId="0" fontId="3" fillId="4" borderId="4" xfId="0" applyFont="1" applyFill="1" applyBorder="1" applyAlignment="1" applyProtection="1">
      <alignment horizontal="left" vertical="center"/>
      <protection locked="0"/>
    </xf>
    <xf numFmtId="0" fontId="2" fillId="7" borderId="4" xfId="0" applyFont="1" applyFill="1" applyBorder="1" applyAlignment="1" applyProtection="1">
      <alignment horizontal="left" vertical="center" wrapText="1"/>
      <protection locked="0"/>
    </xf>
    <xf numFmtId="0" fontId="2" fillId="7" borderId="4" xfId="0" applyFont="1" applyFill="1" applyBorder="1" applyAlignment="1" applyProtection="1">
      <alignment horizontal="center" vertical="center"/>
      <protection locked="0"/>
    </xf>
  </cellXfs>
  <cellStyles count="2">
    <cellStyle name="IRA Totals" xfId="1" xr:uid="{00000000-0005-0000-0000-000000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50"/>
  <sheetViews>
    <sheetView tabSelected="1" topLeftCell="A30" zoomScale="140" zoomScaleNormal="100" workbookViewId="0">
      <selection activeCell="H30" sqref="H30"/>
    </sheetView>
  </sheetViews>
  <sheetFormatPr baseColWidth="10" defaultColWidth="8.83203125" defaultRowHeight="15" x14ac:dyDescent="0.2"/>
  <cols>
    <col min="1" max="1" width="6" customWidth="1"/>
    <col min="2" max="2" width="5.33203125" customWidth="1"/>
    <col min="3" max="3" width="6" customWidth="1"/>
    <col min="4" max="4" width="19.33203125" customWidth="1"/>
    <col min="5" max="5" width="7" bestFit="1" customWidth="1"/>
    <col min="6" max="6" width="9.83203125" customWidth="1"/>
    <col min="7" max="7" width="9.1640625" customWidth="1"/>
    <col min="8" max="8" width="58.5" customWidth="1"/>
  </cols>
  <sheetData>
    <row r="1" spans="2:12" ht="23.25" customHeight="1" x14ac:dyDescent="0.2">
      <c r="B1" s="36" t="s">
        <v>25</v>
      </c>
      <c r="C1" s="36"/>
      <c r="D1" s="36"/>
      <c r="E1" s="36"/>
      <c r="F1" s="4"/>
      <c r="G1" s="5"/>
      <c r="H1" s="3" t="s">
        <v>60</v>
      </c>
    </row>
    <row r="2" spans="2:12" ht="18.75" customHeight="1" x14ac:dyDescent="0.2">
      <c r="B2" s="36" t="s">
        <v>51</v>
      </c>
      <c r="C2" s="36"/>
      <c r="D2" s="36"/>
      <c r="E2" s="4"/>
      <c r="F2" s="4"/>
      <c r="G2" s="5"/>
      <c r="H2" s="6"/>
    </row>
    <row r="3" spans="2:12" ht="16.5" customHeight="1" x14ac:dyDescent="0.2">
      <c r="B3" s="7"/>
      <c r="C3" s="7"/>
      <c r="D3" s="7"/>
      <c r="E3" s="4"/>
      <c r="F3" s="37" t="s">
        <v>57</v>
      </c>
      <c r="G3" s="38"/>
      <c r="H3" s="39"/>
    </row>
    <row r="4" spans="2:12" ht="15" customHeight="1" x14ac:dyDescent="0.2">
      <c r="B4" s="7"/>
      <c r="C4" s="7"/>
      <c r="D4" s="7"/>
      <c r="E4" s="8" t="s">
        <v>1</v>
      </c>
      <c r="F4" s="37" t="s">
        <v>58</v>
      </c>
      <c r="G4" s="38"/>
      <c r="H4" s="39"/>
      <c r="L4" s="1"/>
    </row>
    <row r="5" spans="2:12" x14ac:dyDescent="0.2">
      <c r="B5" s="9"/>
      <c r="C5" s="9"/>
      <c r="D5" s="9"/>
      <c r="E5" s="8" t="s">
        <v>1</v>
      </c>
      <c r="F5" s="37" t="s">
        <v>59</v>
      </c>
      <c r="G5" s="41"/>
      <c r="H5" s="42"/>
    </row>
    <row r="6" spans="2:12" x14ac:dyDescent="0.2">
      <c r="B6" s="10" t="s">
        <v>29</v>
      </c>
      <c r="C6" s="46" t="s">
        <v>26</v>
      </c>
      <c r="D6" s="50"/>
      <c r="E6" s="10" t="s">
        <v>2</v>
      </c>
      <c r="F6" s="10" t="s">
        <v>3</v>
      </c>
      <c r="G6" s="10" t="s">
        <v>4</v>
      </c>
      <c r="H6" s="10" t="s">
        <v>5</v>
      </c>
    </row>
    <row r="7" spans="2:12" x14ac:dyDescent="0.2">
      <c r="B7" s="11"/>
      <c r="C7" s="11" t="s">
        <v>1</v>
      </c>
      <c r="D7" s="11" t="s">
        <v>0</v>
      </c>
      <c r="E7" s="12" t="s">
        <v>1</v>
      </c>
      <c r="F7" s="11">
        <v>0</v>
      </c>
      <c r="G7" s="13">
        <f>PRODUCT(F7,E7)</f>
        <v>0</v>
      </c>
      <c r="H7" s="11"/>
    </row>
    <row r="8" spans="2:12" x14ac:dyDescent="0.2">
      <c r="B8" s="11"/>
      <c r="C8" s="11"/>
      <c r="D8" s="11" t="s">
        <v>42</v>
      </c>
      <c r="E8" s="12">
        <v>10</v>
      </c>
      <c r="F8" s="11">
        <v>0</v>
      </c>
      <c r="G8" s="13">
        <f>SUM(E8*F8)</f>
        <v>0</v>
      </c>
      <c r="H8" s="11" t="s">
        <v>48</v>
      </c>
    </row>
    <row r="9" spans="2:12" ht="48" x14ac:dyDescent="0.2">
      <c r="B9" s="11"/>
      <c r="C9" s="11"/>
      <c r="D9" s="11" t="s">
        <v>6</v>
      </c>
      <c r="E9" s="12">
        <v>108</v>
      </c>
      <c r="F9" s="11">
        <v>4</v>
      </c>
      <c r="G9" s="13">
        <f t="shared" ref="G9:G17" si="0">PRODUCT(F9,E9)</f>
        <v>432</v>
      </c>
      <c r="H9" s="54" t="s">
        <v>61</v>
      </c>
      <c r="J9" s="51"/>
    </row>
    <row r="10" spans="2:12" ht="30" customHeight="1" x14ac:dyDescent="0.2">
      <c r="B10" s="11"/>
      <c r="C10" s="11"/>
      <c r="D10" s="11" t="s">
        <v>43</v>
      </c>
      <c r="E10" s="12"/>
      <c r="F10" s="11">
        <v>0</v>
      </c>
      <c r="G10" s="13">
        <f>PRODUCT(F10,E10)</f>
        <v>0</v>
      </c>
      <c r="H10" s="35" t="s">
        <v>50</v>
      </c>
      <c r="I10" s="2"/>
      <c r="J10" s="52"/>
    </row>
    <row r="11" spans="2:12" ht="24" x14ac:dyDescent="0.2">
      <c r="B11" s="11"/>
      <c r="C11" s="11"/>
      <c r="D11" s="11" t="s">
        <v>27</v>
      </c>
      <c r="E11" s="12"/>
      <c r="F11" s="11">
        <v>0</v>
      </c>
      <c r="G11" s="13">
        <f t="shared" si="0"/>
        <v>0</v>
      </c>
      <c r="H11" s="35" t="s">
        <v>55</v>
      </c>
    </row>
    <row r="12" spans="2:12" x14ac:dyDescent="0.2">
      <c r="B12" s="11"/>
      <c r="C12" s="11"/>
      <c r="D12" s="11" t="s">
        <v>7</v>
      </c>
      <c r="E12" s="12">
        <v>50</v>
      </c>
      <c r="F12" s="11">
        <v>28</v>
      </c>
      <c r="G12" s="13">
        <f t="shared" si="0"/>
        <v>1400</v>
      </c>
      <c r="H12" s="11"/>
    </row>
    <row r="13" spans="2:12" x14ac:dyDescent="0.2">
      <c r="B13" s="11"/>
      <c r="C13" s="11"/>
      <c r="D13" s="11" t="s">
        <v>8</v>
      </c>
      <c r="E13" s="12"/>
      <c r="F13" s="11">
        <v>0</v>
      </c>
      <c r="G13" s="13">
        <f t="shared" si="0"/>
        <v>0</v>
      </c>
      <c r="H13" s="11"/>
    </row>
    <row r="14" spans="2:12" x14ac:dyDescent="0.2">
      <c r="B14" s="11"/>
      <c r="C14" s="11" t="s">
        <v>1</v>
      </c>
      <c r="D14" s="11" t="s">
        <v>28</v>
      </c>
      <c r="E14" s="12"/>
      <c r="F14" s="11">
        <v>0</v>
      </c>
      <c r="G14" s="13">
        <f t="shared" si="0"/>
        <v>0</v>
      </c>
      <c r="H14" s="55" t="s">
        <v>56</v>
      </c>
    </row>
    <row r="15" spans="2:12" x14ac:dyDescent="0.2">
      <c r="B15" s="11"/>
      <c r="C15" s="11" t="s">
        <v>1</v>
      </c>
      <c r="D15" s="11" t="s">
        <v>9</v>
      </c>
      <c r="E15" s="12"/>
      <c r="F15" s="11">
        <v>0</v>
      </c>
      <c r="G15" s="13">
        <f t="shared" si="0"/>
        <v>0</v>
      </c>
      <c r="H15" s="11"/>
    </row>
    <row r="16" spans="2:12" x14ac:dyDescent="0.2">
      <c r="B16" s="14"/>
      <c r="C16" s="14"/>
      <c r="D16" s="11" t="s">
        <v>11</v>
      </c>
      <c r="E16" s="15"/>
      <c r="F16" s="14">
        <v>0</v>
      </c>
      <c r="G16" s="16">
        <f t="shared" si="0"/>
        <v>0</v>
      </c>
      <c r="H16" s="14"/>
    </row>
    <row r="17" spans="2:8" x14ac:dyDescent="0.2">
      <c r="B17" s="14"/>
      <c r="C17" s="14" t="s">
        <v>12</v>
      </c>
      <c r="D17" s="17"/>
      <c r="E17" s="15"/>
      <c r="F17" s="14"/>
      <c r="G17" s="13">
        <f t="shared" si="0"/>
        <v>0</v>
      </c>
      <c r="H17" s="14"/>
    </row>
    <row r="18" spans="2:8" x14ac:dyDescent="0.2">
      <c r="B18" s="14"/>
      <c r="C18" s="18"/>
      <c r="D18" s="19" t="s">
        <v>19</v>
      </c>
      <c r="E18" s="16">
        <f>SUM(E7:E17)</f>
        <v>168</v>
      </c>
      <c r="F18" s="14"/>
      <c r="G18" s="16">
        <f>SUM(G7:G17)</f>
        <v>1832</v>
      </c>
      <c r="H18" s="14"/>
    </row>
    <row r="19" spans="2:8" x14ac:dyDescent="0.2">
      <c r="B19" s="10" t="s">
        <v>30</v>
      </c>
      <c r="C19" s="53" t="s">
        <v>13</v>
      </c>
      <c r="D19" s="10"/>
      <c r="E19" s="10" t="s">
        <v>2</v>
      </c>
      <c r="F19" s="10" t="s">
        <v>3</v>
      </c>
      <c r="G19" s="10" t="s">
        <v>4</v>
      </c>
      <c r="H19" s="10" t="s">
        <v>5</v>
      </c>
    </row>
    <row r="20" spans="2:8" x14ac:dyDescent="0.2">
      <c r="B20" s="11"/>
      <c r="C20" s="11"/>
      <c r="D20" s="11" t="s">
        <v>0</v>
      </c>
      <c r="E20" s="12"/>
      <c r="F20" s="11">
        <v>0</v>
      </c>
      <c r="G20" s="13">
        <f>PRODUCT(E20,F20)</f>
        <v>0</v>
      </c>
      <c r="H20" s="11"/>
    </row>
    <row r="21" spans="2:8" x14ac:dyDescent="0.2">
      <c r="B21" s="11"/>
      <c r="C21" s="11"/>
      <c r="D21" s="11" t="s">
        <v>42</v>
      </c>
      <c r="E21" s="12">
        <v>10</v>
      </c>
      <c r="F21" s="11">
        <v>0</v>
      </c>
      <c r="G21" s="13">
        <f>SUM(E21*F21)</f>
        <v>0</v>
      </c>
      <c r="H21" s="11" t="s">
        <v>48</v>
      </c>
    </row>
    <row r="22" spans="2:8" x14ac:dyDescent="0.2">
      <c r="B22" s="11"/>
      <c r="C22" s="11"/>
      <c r="D22" s="11" t="s">
        <v>6</v>
      </c>
      <c r="E22" s="12"/>
      <c r="F22" s="11">
        <v>0</v>
      </c>
      <c r="G22" s="13">
        <f t="shared" ref="G22:G28" si="1">PRODUCT(F22,E22)</f>
        <v>0</v>
      </c>
      <c r="H22" s="55" t="s">
        <v>63</v>
      </c>
    </row>
    <row r="23" spans="2:8" x14ac:dyDescent="0.2">
      <c r="B23" s="11"/>
      <c r="C23" s="11"/>
      <c r="D23" s="11" t="s">
        <v>27</v>
      </c>
      <c r="E23" s="12"/>
      <c r="F23" s="11">
        <v>0</v>
      </c>
      <c r="G23" s="13">
        <f t="shared" si="1"/>
        <v>0</v>
      </c>
      <c r="H23" s="11"/>
    </row>
    <row r="24" spans="2:8" x14ac:dyDescent="0.2">
      <c r="B24" s="11"/>
      <c r="C24" s="11"/>
      <c r="D24" s="11" t="s">
        <v>7</v>
      </c>
      <c r="E24" s="12">
        <v>150</v>
      </c>
      <c r="F24" s="11">
        <v>1</v>
      </c>
      <c r="G24" s="13">
        <f t="shared" si="1"/>
        <v>150</v>
      </c>
      <c r="H24" s="55" t="s">
        <v>62</v>
      </c>
    </row>
    <row r="25" spans="2:8" x14ac:dyDescent="0.2">
      <c r="B25" s="11"/>
      <c r="C25" s="11"/>
      <c r="D25" s="11" t="s">
        <v>8</v>
      </c>
      <c r="E25" s="12"/>
      <c r="F25" s="11">
        <v>0</v>
      </c>
      <c r="G25" s="13">
        <f t="shared" si="1"/>
        <v>0</v>
      </c>
      <c r="H25" s="11"/>
    </row>
    <row r="26" spans="2:8" x14ac:dyDescent="0.2">
      <c r="B26" s="11"/>
      <c r="C26" s="11"/>
      <c r="D26" s="11" t="s">
        <v>28</v>
      </c>
      <c r="E26" s="12"/>
      <c r="F26" s="11">
        <v>0</v>
      </c>
      <c r="G26" s="13">
        <f t="shared" si="1"/>
        <v>0</v>
      </c>
      <c r="H26" s="55" t="s">
        <v>56</v>
      </c>
    </row>
    <row r="27" spans="2:8" x14ac:dyDescent="0.2">
      <c r="B27" s="11"/>
      <c r="C27" s="11"/>
      <c r="D27" s="11" t="s">
        <v>9</v>
      </c>
      <c r="E27" s="12"/>
      <c r="F27" s="11">
        <v>0</v>
      </c>
      <c r="G27" s="13">
        <f t="shared" si="1"/>
        <v>0</v>
      </c>
      <c r="H27" s="11"/>
    </row>
    <row r="28" spans="2:8" x14ac:dyDescent="0.2">
      <c r="B28" s="11"/>
      <c r="C28" s="11" t="s">
        <v>12</v>
      </c>
      <c r="D28" s="11"/>
      <c r="E28" s="12"/>
      <c r="F28" s="11"/>
      <c r="G28" s="13">
        <f t="shared" si="1"/>
        <v>0</v>
      </c>
      <c r="H28" s="11"/>
    </row>
    <row r="29" spans="2:8" x14ac:dyDescent="0.2">
      <c r="B29" s="11"/>
      <c r="C29" s="11"/>
      <c r="D29" s="8" t="s">
        <v>20</v>
      </c>
      <c r="E29" s="13">
        <f>SUM(E20:E28)</f>
        <v>160</v>
      </c>
      <c r="F29" s="20"/>
      <c r="G29" s="13">
        <f>SUM(G20:G28)</f>
        <v>150</v>
      </c>
      <c r="H29" s="21"/>
    </row>
    <row r="30" spans="2:8" x14ac:dyDescent="0.2">
      <c r="B30" s="10" t="s">
        <v>31</v>
      </c>
      <c r="C30" s="53" t="s">
        <v>14</v>
      </c>
      <c r="D30" s="10"/>
      <c r="E30" s="10" t="s">
        <v>2</v>
      </c>
      <c r="F30" s="10" t="s">
        <v>3</v>
      </c>
      <c r="G30" s="10" t="s">
        <v>4</v>
      </c>
      <c r="H30" s="10" t="s">
        <v>5</v>
      </c>
    </row>
    <row r="31" spans="2:8" x14ac:dyDescent="0.2">
      <c r="B31" s="11"/>
      <c r="C31" s="11"/>
      <c r="D31" s="11" t="s">
        <v>15</v>
      </c>
      <c r="E31" s="12"/>
      <c r="F31" s="11">
        <v>0</v>
      </c>
      <c r="G31" s="13">
        <f>PRODUCT(E31,F31)</f>
        <v>0</v>
      </c>
      <c r="H31" s="11"/>
    </row>
    <row r="32" spans="2:8" ht="27.75" customHeight="1" x14ac:dyDescent="0.2">
      <c r="B32" s="11"/>
      <c r="C32" s="11"/>
      <c r="D32" s="11" t="s">
        <v>47</v>
      </c>
      <c r="E32" s="12"/>
      <c r="F32" s="11">
        <v>0</v>
      </c>
      <c r="G32" s="13">
        <f t="shared" ref="G32:G33" si="2">PRODUCT(E32,F32)</f>
        <v>0</v>
      </c>
      <c r="H32" s="35" t="s">
        <v>49</v>
      </c>
    </row>
    <row r="33" spans="2:8" x14ac:dyDescent="0.2">
      <c r="B33" s="11"/>
      <c r="C33" s="11" t="s">
        <v>12</v>
      </c>
      <c r="D33" s="11"/>
      <c r="E33" s="12"/>
      <c r="F33" s="11"/>
      <c r="G33" s="13">
        <f t="shared" si="2"/>
        <v>0</v>
      </c>
      <c r="H33" s="11"/>
    </row>
    <row r="34" spans="2:8" x14ac:dyDescent="0.2">
      <c r="B34" s="11"/>
      <c r="C34" s="11"/>
      <c r="D34" s="8" t="s">
        <v>21</v>
      </c>
      <c r="E34" s="13">
        <f>SUM(E31:E33)</f>
        <v>0</v>
      </c>
      <c r="F34" s="20"/>
      <c r="G34" s="13">
        <f>SUM(E31:E33)</f>
        <v>0</v>
      </c>
      <c r="H34" s="11"/>
    </row>
    <row r="35" spans="2:8" x14ac:dyDescent="0.2">
      <c r="B35" s="10" t="s">
        <v>32</v>
      </c>
      <c r="C35" s="53" t="s">
        <v>17</v>
      </c>
      <c r="D35" s="10"/>
      <c r="E35" s="10" t="s">
        <v>2</v>
      </c>
      <c r="F35" s="10" t="s">
        <v>3</v>
      </c>
      <c r="G35" s="10" t="s">
        <v>4</v>
      </c>
      <c r="H35" s="10" t="s">
        <v>5</v>
      </c>
    </row>
    <row r="36" spans="2:8" x14ac:dyDescent="0.2">
      <c r="B36" s="11"/>
      <c r="C36" s="11"/>
      <c r="D36" s="11" t="s">
        <v>18</v>
      </c>
      <c r="E36" s="12"/>
      <c r="F36" s="11">
        <v>0</v>
      </c>
      <c r="G36" s="13">
        <f t="shared" ref="G36:G40" si="3">PRODUCT(F36,E36)</f>
        <v>0</v>
      </c>
      <c r="H36" s="11"/>
    </row>
    <row r="37" spans="2:8" x14ac:dyDescent="0.2">
      <c r="B37" s="11"/>
      <c r="C37" s="11"/>
      <c r="D37" s="11" t="s">
        <v>23</v>
      </c>
      <c r="E37" s="12"/>
      <c r="F37" s="11">
        <v>0</v>
      </c>
      <c r="G37" s="13">
        <f t="shared" si="3"/>
        <v>0</v>
      </c>
      <c r="H37" s="11"/>
    </row>
    <row r="38" spans="2:8" x14ac:dyDescent="0.2">
      <c r="B38" s="11"/>
      <c r="C38" s="11"/>
      <c r="D38" s="11" t="s">
        <v>10</v>
      </c>
      <c r="E38" s="12"/>
      <c r="F38" s="11">
        <v>0</v>
      </c>
      <c r="G38" s="13">
        <f t="shared" si="3"/>
        <v>0</v>
      </c>
      <c r="H38" s="11"/>
    </row>
    <row r="39" spans="2:8" x14ac:dyDescent="0.2">
      <c r="B39" s="11"/>
      <c r="C39" s="11"/>
      <c r="D39" s="11" t="s">
        <v>24</v>
      </c>
      <c r="E39" s="12"/>
      <c r="F39" s="11">
        <v>0</v>
      </c>
      <c r="G39" s="13">
        <f t="shared" si="3"/>
        <v>0</v>
      </c>
      <c r="H39" s="11"/>
    </row>
    <row r="40" spans="2:8" x14ac:dyDescent="0.2">
      <c r="B40" s="11"/>
      <c r="C40" s="11" t="s">
        <v>16</v>
      </c>
      <c r="D40" s="11"/>
      <c r="E40" s="12"/>
      <c r="F40" s="11"/>
      <c r="G40" s="13">
        <f t="shared" si="3"/>
        <v>0</v>
      </c>
      <c r="H40" s="11"/>
    </row>
    <row r="41" spans="2:8" x14ac:dyDescent="0.2">
      <c r="B41" s="11"/>
      <c r="C41" s="11"/>
      <c r="D41" s="8" t="s">
        <v>22</v>
      </c>
      <c r="E41" s="13">
        <f>SUM(E36:E40)</f>
        <v>0</v>
      </c>
      <c r="F41" s="20"/>
      <c r="G41" s="13">
        <f>SUM(G36:G40)</f>
        <v>0</v>
      </c>
      <c r="H41" s="11"/>
    </row>
    <row r="42" spans="2:8" x14ac:dyDescent="0.2">
      <c r="B42" s="46" t="s">
        <v>52</v>
      </c>
      <c r="C42" s="41"/>
      <c r="D42" s="41"/>
      <c r="E42" s="41"/>
      <c r="F42" s="41"/>
      <c r="G42" s="41"/>
      <c r="H42" s="42"/>
    </row>
    <row r="43" spans="2:8" x14ac:dyDescent="0.2">
      <c r="B43" s="22" t="s">
        <v>37</v>
      </c>
      <c r="C43" s="40" t="s">
        <v>41</v>
      </c>
      <c r="D43" s="41"/>
      <c r="E43" s="41"/>
      <c r="F43" s="42"/>
      <c r="G43" s="23">
        <f>G18</f>
        <v>1832</v>
      </c>
      <c r="H43" s="24"/>
    </row>
    <row r="44" spans="2:8" x14ac:dyDescent="0.2">
      <c r="B44" s="25" t="s">
        <v>38</v>
      </c>
      <c r="C44" s="40" t="s">
        <v>53</v>
      </c>
      <c r="D44" s="43"/>
      <c r="E44" s="43"/>
      <c r="F44" s="44"/>
      <c r="G44" s="26">
        <f>PRODUCT(G43,0.67)</f>
        <v>1227.44</v>
      </c>
      <c r="H44" s="27"/>
    </row>
    <row r="45" spans="2:8" x14ac:dyDescent="0.2">
      <c r="B45" s="22" t="s">
        <v>39</v>
      </c>
      <c r="C45" s="40" t="s">
        <v>33</v>
      </c>
      <c r="D45" s="41"/>
      <c r="E45" s="41"/>
      <c r="F45" s="42"/>
      <c r="G45" s="23">
        <f>G29</f>
        <v>150</v>
      </c>
      <c r="H45" s="24" t="s">
        <v>34</v>
      </c>
    </row>
    <row r="46" spans="2:8" x14ac:dyDescent="0.2">
      <c r="B46" s="22" t="s">
        <v>40</v>
      </c>
      <c r="C46" s="40" t="s">
        <v>35</v>
      </c>
      <c r="D46" s="41"/>
      <c r="E46" s="41"/>
      <c r="F46" s="42"/>
      <c r="G46" s="23">
        <f>G34</f>
        <v>0</v>
      </c>
      <c r="H46" s="24" t="s">
        <v>36</v>
      </c>
    </row>
    <row r="47" spans="2:8" x14ac:dyDescent="0.2">
      <c r="B47" s="28"/>
      <c r="C47" s="47" t="s">
        <v>45</v>
      </c>
      <c r="D47" s="48"/>
      <c r="E47" s="48"/>
      <c r="F47" s="49"/>
      <c r="G47" s="29">
        <f>SUM(G43,G45,G46)</f>
        <v>1982</v>
      </c>
      <c r="H47" s="30"/>
    </row>
    <row r="48" spans="2:8" x14ac:dyDescent="0.2">
      <c r="B48" s="31"/>
      <c r="C48" s="45" t="s">
        <v>44</v>
      </c>
      <c r="D48" s="45"/>
      <c r="E48" s="45"/>
      <c r="F48" s="45"/>
      <c r="G48" s="32">
        <f>SUM(G44,G45,G46)</f>
        <v>1377.44</v>
      </c>
      <c r="H48" s="33"/>
    </row>
    <row r="49" spans="2:8" x14ac:dyDescent="0.2">
      <c r="B49" s="34"/>
      <c r="C49" s="40" t="s">
        <v>46</v>
      </c>
      <c r="D49" s="41"/>
      <c r="E49" s="41"/>
      <c r="F49" s="42"/>
      <c r="G49" s="23">
        <f>PRODUCT(G43,0.33)</f>
        <v>604.56000000000006</v>
      </c>
      <c r="H49" s="27"/>
    </row>
    <row r="50" spans="2:8" x14ac:dyDescent="0.2">
      <c r="B50" s="34"/>
      <c r="C50" s="40" t="s">
        <v>54</v>
      </c>
      <c r="D50" s="41"/>
      <c r="E50" s="41"/>
      <c r="F50" s="42"/>
      <c r="G50" s="23"/>
      <c r="H50" s="27"/>
    </row>
  </sheetData>
  <mergeCells count="15">
    <mergeCell ref="C50:F50"/>
    <mergeCell ref="F5:H5"/>
    <mergeCell ref="C48:F48"/>
    <mergeCell ref="B42:H42"/>
    <mergeCell ref="C47:F47"/>
    <mergeCell ref="C45:F45"/>
    <mergeCell ref="C6:D6"/>
    <mergeCell ref="B1:E1"/>
    <mergeCell ref="F3:H3"/>
    <mergeCell ref="F4:H4"/>
    <mergeCell ref="B2:D2"/>
    <mergeCell ref="C49:F49"/>
    <mergeCell ref="C43:F43"/>
    <mergeCell ref="C46:F46"/>
    <mergeCell ref="C44:F44"/>
  </mergeCells>
  <pageMargins left="0.2" right="0.25" top="0.25" bottom="0.3" header="0.3" footer="0.3"/>
  <pageSetup scale="99" orientation="landscape" r:id="rId1"/>
  <headerFooter scaleWithDoc="0" alignWithMargins="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IRA Activities Requiring Travel</vt:lpstr>
      <vt:lpstr>Sheet2</vt:lpstr>
    </vt:vector>
  </TitlesOfParts>
  <Company>CSUCI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Ayre-Smith</dc:creator>
  <cp:lastModifiedBy>Woo, Mary</cp:lastModifiedBy>
  <cp:lastPrinted>2019-09-26T15:26:17Z</cp:lastPrinted>
  <dcterms:created xsi:type="dcterms:W3CDTF">2013-01-23T23:52:36Z</dcterms:created>
  <dcterms:modified xsi:type="dcterms:W3CDTF">2019-11-03T03:09:13Z</dcterms:modified>
</cp:coreProperties>
</file>