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sucky/Desktop/IRA proposal Galápagos/"/>
    </mc:Choice>
  </mc:AlternateContent>
  <xr:revisionPtr revIDLastSave="0" documentId="13_ncr:1_{D0274A52-1BF5-EA4D-81F1-9587DC3D909D}" xr6:coauthVersionLast="36" xr6:coauthVersionMax="36" xr10:uidLastSave="{00000000-0000-0000-0000-000000000000}"/>
  <bookViews>
    <workbookView xWindow="3500" yWindow="460" windowWidth="24840" windowHeight="15540" xr2:uid="{00000000-000D-0000-FFFF-FFFF00000000}"/>
  </bookViews>
  <sheets>
    <sheet name="IRA Activities Requiring Travel" sheetId="2" r:id="rId1"/>
    <sheet name="Sheet2" sheetId="3" r:id="rId2"/>
  </sheets>
  <calcPr calcId="181029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<sst xmlns="http://schemas.openxmlformats.org/spreadsheetml/2006/main" count="93" uniqueCount="64">
  <si>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</si>
  <si>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</si>
  <si>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</si>
  <si>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</si>
  <si>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</si>
  <si>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</si>
  <si>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</si>
  <si>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</si>
  <si>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</si>
  <si>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</si>
  <si>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</si>
  <si>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</si>
  <si>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</si>
  <si>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</si>
  <si>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</si>
  <si>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</si>
  <si>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</si>
  <si>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</si>
  <si>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</si>
  <si>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</si>
  <si>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</si>
  <si>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</si>
  <si>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</si>
  <si>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</si>
  <si>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</si>
  <si>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</si>
  <si>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</si>
  <si>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</si>
  <si>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</si>
  <si>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</si>
  <si>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</si>
  <si>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</si>
  <si>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</si>
  <si>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</si>
  <si>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</si>
  <si>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</si>
  <si>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</si>
  <si>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</si>
  <si>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</si>
  <si>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</si>
  <si>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</si>
  <si>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</si>
  <si>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</si>
  <si>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</si>
  <si>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</si>
  <si>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</si>
  <si>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</si>
  <si>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</si>
  <si>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</si>
  <si>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</si>
  <si>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</si>
  <si>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</si>
  <si>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</si>
  <si>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</si>
  <si>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</si>
  <si>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</si>
  <si>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</si>
  <si>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</si>
  <si>
    <t>in-country transportation:  inter and intra-island via boat, taxi, bus, air, water taxi, van</t>
  </si>
  <si>
    <t xml:space="preserve">Entrance to PNG, Migration control, Port of Isabela </t>
  </si>
  <si>
    <t>Rounding up of course fee from $1669.80 to $1700 per student as small buffer for miscellaneous expenses</t>
  </si>
  <si>
    <t>IRA Proposal Sponsor Name: Amy Denton</t>
  </si>
  <si>
    <t>Number of Students Participating: 12</t>
  </si>
  <si>
    <t>Number of Faculty: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</si>
</sst>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0"/>
  <sheetViews>
    <sheetView tabSelected="1" topLeftCell="B1" zoomScaleNormal="100" workbookViewId="0">
      <selection activeCell="F5" sqref="F5:H5"/>
    </sheetView>
  </sheetViews>
  <sheetFormatPr baseColWidth="10" defaultColWidth="8.83203125" defaultRowHeight="15" x14ac:dyDescent="0.2"/>
  <cols>
    <col min="1" max="1" width="6" customWidth="1"/>
    <col min="2" max="2" width="5.33203125" customWidth="1"/>
    <col min="3" max="3" width="6" customWidth="1"/>
    <col min="4" max="4" width="19.33203125" customWidth="1"/>
    <col min="5" max="5" width="7" bestFit="1" customWidth="1"/>
    <col min="6" max="6" width="9.83203125" customWidth="1"/>
    <col min="7" max="7" width="9.1640625" customWidth="1"/>
    <col min="8" max="8" width="58.5" customWidth="1"/>
  </cols>
  <sheetData>
    <row r="1" spans="2:12" ht="23.25" customHeight="1" x14ac:dyDescent="0.2">
      <c r="B1" s="36" t="s">
        <v>25</v>
      </c>
      <c r="C1" s="36"/>
      <c r="D1" s="36"/>
      <c r="E1" s="36"/>
      <c r="F1" s="4"/>
      <c r="G1" s="5"/>
      <c r="H1" s="3" t="s">
        <v>56</v>
      </c>
    </row>
    <row r="2" spans="2:12" ht="18.75" customHeight="1" x14ac:dyDescent="0.2">
      <c r="B2" s="36" t="s">
        <v>52</v>
      </c>
      <c r="C2" s="36"/>
      <c r="D2" s="36"/>
      <c r="E2" s="4"/>
      <c r="F2" s="4"/>
      <c r="G2" s="5"/>
      <c r="H2" s="6"/>
    </row>
    <row r="3" spans="2:12" ht="16.5" customHeight="1" x14ac:dyDescent="0.2">
      <c r="B3" s="7"/>
      <c r="C3" s="7"/>
      <c r="D3" s="7"/>
      <c r="E3" s="4"/>
      <c r="F3" s="37" t="s">
        <v>61</v>
      </c>
      <c r="G3" s="38"/>
      <c r="H3" s="39"/>
    </row>
    <row r="4" spans="2:12" ht="15" customHeight="1" x14ac:dyDescent="0.2">
      <c r="B4" s="7"/>
      <c r="C4" s="7"/>
      <c r="D4" s="7"/>
      <c r="E4" s="8" t="s">
        <v>1</v>
      </c>
      <c r="F4" s="37" t="s">
        <v>62</v>
      </c>
      <c r="G4" s="38"/>
      <c r="H4" s="39"/>
      <c r="L4" s="1"/>
    </row>
    <row r="5" spans="2:12" x14ac:dyDescent="0.2">
      <c r="B5" s="9"/>
      <c r="C5" s="9"/>
      <c r="D5" s="9"/>
      <c r="E5" s="8" t="s">
        <v>1</v>
      </c>
      <c r="F5" s="37" t="s">
        <v>63</v>
      </c>
      <c r="G5" s="41"/>
      <c r="H5" s="42"/>
    </row>
    <row r="6" spans="2:12" x14ac:dyDescent="0.2">
      <c r="B6" s="10" t="s">
        <v>29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">
      <c r="B7" s="11"/>
      <c r="C7" s="11" t="s">
        <v>1</v>
      </c>
      <c r="D7" s="11" t="s">
        <v>0</v>
      </c>
      <c r="E7" s="12">
        <v>2000</v>
      </c>
      <c r="F7" s="11">
        <v>12</v>
      </c>
      <c r="G7" s="13">
        <f>PRODUCT(F7,E7)</f>
        <v>24000</v>
      </c>
      <c r="H7" s="11"/>
    </row>
    <row r="8" spans="2:12" x14ac:dyDescent="0.2">
      <c r="B8" s="11"/>
      <c r="C8" s="11"/>
      <c r="D8" s="11" t="s">
        <v>42</v>
      </c>
      <c r="E8" s="12">
        <v>10</v>
      </c>
      <c r="F8" s="11">
        <v>12</v>
      </c>
      <c r="G8" s="13">
        <f>SUM(E8*F8)</f>
        <v>120</v>
      </c>
      <c r="H8" s="11" t="s">
        <v>48</v>
      </c>
    </row>
    <row r="9" spans="2:12" x14ac:dyDescent="0.2">
      <c r="B9" s="11"/>
      <c r="C9" s="11"/>
      <c r="D9" s="11" t="s">
        <v>6</v>
      </c>
      <c r="E9" s="12">
        <v>955</v>
      </c>
      <c r="F9" s="11">
        <v>12</v>
      </c>
      <c r="G9" s="13">
        <f t="shared" ref="G9:G17" si="0">PRODUCT(F9,E9)</f>
        <v>11460</v>
      </c>
      <c r="H9" s="11" t="s">
        <v>58</v>
      </c>
    </row>
    <row r="10" spans="2:12" ht="30" customHeight="1" x14ac:dyDescent="0.2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ht="24" x14ac:dyDescent="0.2">
      <c r="B11" s="11"/>
      <c r="C11" s="11"/>
      <c r="D11" s="11" t="s">
        <v>27</v>
      </c>
      <c r="E11" s="12">
        <v>1200</v>
      </c>
      <c r="F11" s="11">
        <v>12</v>
      </c>
      <c r="G11" s="13">
        <f t="shared" si="0"/>
        <v>14400</v>
      </c>
      <c r="H11" s="35" t="s">
        <v>57</v>
      </c>
    </row>
    <row r="12" spans="2:12" x14ac:dyDescent="0.2">
      <c r="B12" s="11"/>
      <c r="C12" s="11"/>
      <c r="D12" s="11" t="s">
        <v>7</v>
      </c>
      <c r="E12" s="12"/>
      <c r="F12" s="11"/>
      <c r="G12" s="13">
        <f t="shared" si="0"/>
        <v>0</v>
      </c>
      <c r="H12" s="11"/>
    </row>
    <row r="13" spans="2:12" x14ac:dyDescent="0.2">
      <c r="B13" s="11"/>
      <c r="C13" s="11"/>
      <c r="D13" s="11" t="s">
        <v>8</v>
      </c>
      <c r="E13" s="12">
        <v>190</v>
      </c>
      <c r="F13" s="11">
        <v>12</v>
      </c>
      <c r="G13" s="13">
        <f t="shared" si="0"/>
        <v>2280</v>
      </c>
      <c r="H13" s="11" t="s">
        <v>59</v>
      </c>
    </row>
    <row r="14" spans="2:12" x14ac:dyDescent="0.2">
      <c r="B14" s="11"/>
      <c r="C14" s="11" t="s">
        <v>1</v>
      </c>
      <c r="D14" s="11" t="s">
        <v>28</v>
      </c>
      <c r="E14" s="12">
        <v>400</v>
      </c>
      <c r="F14" s="11">
        <v>12</v>
      </c>
      <c r="G14" s="13">
        <f t="shared" si="0"/>
        <v>4800</v>
      </c>
      <c r="H14" s="11" t="s">
        <v>50</v>
      </c>
    </row>
    <row r="15" spans="2:12" x14ac:dyDescent="0.2">
      <c r="B15" s="11"/>
      <c r="C15" s="11" t="s">
        <v>1</v>
      </c>
      <c r="D15" s="11" t="s">
        <v>9</v>
      </c>
      <c r="E15" s="12">
        <v>305</v>
      </c>
      <c r="F15" s="11">
        <v>12</v>
      </c>
      <c r="G15" s="13">
        <f t="shared" si="0"/>
        <v>3660</v>
      </c>
      <c r="H15" s="11"/>
    </row>
    <row r="16" spans="2:12" x14ac:dyDescent="0.2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2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2">
      <c r="B18" s="14"/>
      <c r="C18" s="18"/>
      <c r="D18" s="19" t="s">
        <v>19</v>
      </c>
      <c r="E18" s="16">
        <f>SUM(E7:E17)</f>
        <v>5060</v>
      </c>
      <c r="F18" s="14"/>
      <c r="G18" s="16">
        <f>SUM(G7:G17)</f>
        <v>60720</v>
      </c>
      <c r="H18" s="14"/>
    </row>
    <row r="19" spans="2:8" x14ac:dyDescent="0.2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">
      <c r="B20" s="11"/>
      <c r="C20" s="11"/>
      <c r="D20" s="11" t="s">
        <v>0</v>
      </c>
      <c r="E20" s="12">
        <v>2000</v>
      </c>
      <c r="F20" s="11">
        <v>2</v>
      </c>
      <c r="G20" s="13">
        <f>PRODUCT(E20,F20)</f>
        <v>4000</v>
      </c>
      <c r="H20" s="11"/>
    </row>
    <row r="21" spans="2:8" x14ac:dyDescent="0.2">
      <c r="B21" s="11"/>
      <c r="C21" s="11"/>
      <c r="D21" s="11" t="s">
        <v>42</v>
      </c>
      <c r="E21" s="12">
        <v>10</v>
      </c>
      <c r="F21" s="11">
        <v>2</v>
      </c>
      <c r="G21" s="13">
        <f>SUM(E21*F21)</f>
        <v>20</v>
      </c>
      <c r="H21" s="11" t="s">
        <v>48</v>
      </c>
    </row>
    <row r="22" spans="2:8" x14ac:dyDescent="0.2">
      <c r="B22" s="11"/>
      <c r="C22" s="11"/>
      <c r="D22" s="11" t="s">
        <v>6</v>
      </c>
      <c r="E22" s="12">
        <v>955</v>
      </c>
      <c r="F22" s="11">
        <v>2</v>
      </c>
      <c r="G22" s="13">
        <f t="shared" ref="G22:G28" si="1">PRODUCT(F22,E22)</f>
        <v>1910</v>
      </c>
      <c r="H22" s="11" t="s">
        <v>58</v>
      </c>
    </row>
    <row r="23" spans="2:8" x14ac:dyDescent="0.2">
      <c r="B23" s="11"/>
      <c r="C23" s="11"/>
      <c r="D23" s="11" t="s">
        <v>27</v>
      </c>
      <c r="E23" s="12">
        <v>1800</v>
      </c>
      <c r="F23" s="11">
        <v>2</v>
      </c>
      <c r="G23" s="13">
        <f t="shared" si="1"/>
        <v>3600</v>
      </c>
      <c r="H23" s="11"/>
    </row>
    <row r="24" spans="2:8" x14ac:dyDescent="0.2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2">
      <c r="B25" s="11"/>
      <c r="C25" s="11"/>
      <c r="D25" s="11" t="s">
        <v>8</v>
      </c>
      <c r="E25" s="12">
        <v>160</v>
      </c>
      <c r="F25" s="11">
        <v>2</v>
      </c>
      <c r="G25" s="13">
        <f t="shared" si="1"/>
        <v>320</v>
      </c>
      <c r="H25" s="11" t="s">
        <v>59</v>
      </c>
    </row>
    <row r="26" spans="2:8" x14ac:dyDescent="0.2">
      <c r="B26" s="11"/>
      <c r="C26" s="11"/>
      <c r="D26" s="11" t="s">
        <v>28</v>
      </c>
      <c r="E26" s="12">
        <v>400</v>
      </c>
      <c r="F26" s="11">
        <v>2</v>
      </c>
      <c r="G26" s="13">
        <f t="shared" si="1"/>
        <v>800</v>
      </c>
      <c r="H26" s="11"/>
    </row>
    <row r="27" spans="2:8" x14ac:dyDescent="0.2">
      <c r="B27" s="11"/>
      <c r="C27" s="11"/>
      <c r="D27" s="11" t="s">
        <v>9</v>
      </c>
      <c r="E27" s="12">
        <v>305</v>
      </c>
      <c r="F27" s="11">
        <v>2</v>
      </c>
      <c r="G27" s="13">
        <f t="shared" si="1"/>
        <v>610</v>
      </c>
      <c r="H27" s="11"/>
    </row>
    <row r="28" spans="2:8" x14ac:dyDescent="0.2">
      <c r="B28" s="11"/>
      <c r="C28" s="11" t="s">
        <v>12</v>
      </c>
      <c r="D28" s="11"/>
      <c r="E28" s="12"/>
      <c r="F28" s="11"/>
      <c r="G28" s="13">
        <f t="shared" si="1"/>
        <v>0</v>
      </c>
      <c r="H28" s="11"/>
    </row>
    <row r="29" spans="2:8" x14ac:dyDescent="0.2">
      <c r="B29" s="11"/>
      <c r="C29" s="11"/>
      <c r="D29" s="8" t="s">
        <v>20</v>
      </c>
      <c r="E29" s="13">
        <f>SUM(E20:E28)</f>
        <v>5630</v>
      </c>
      <c r="F29" s="20"/>
      <c r="G29" s="13">
        <f>SUM(G20:G28)</f>
        <v>11260</v>
      </c>
      <c r="H29" s="21"/>
    </row>
    <row r="30" spans="2:8" x14ac:dyDescent="0.2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">
      <c r="B31" s="11"/>
      <c r="C31" s="11"/>
      <c r="D31" s="11" t="s">
        <v>15</v>
      </c>
      <c r="E31" s="12">
        <v>200</v>
      </c>
      <c r="F31" s="11">
        <v>1</v>
      </c>
      <c r="G31" s="13">
        <f>PRODUCT(E31,F31)</f>
        <v>200</v>
      </c>
      <c r="H31" s="11"/>
    </row>
    <row r="32" spans="2:8" ht="27.75" customHeight="1" x14ac:dyDescent="0.2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2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2">
      <c r="B34" s="11"/>
      <c r="C34" s="11"/>
      <c r="D34" s="8" t="s">
        <v>21</v>
      </c>
      <c r="E34" s="13">
        <f>SUM(E31:E33)</f>
        <v>200</v>
      </c>
      <c r="F34" s="20"/>
      <c r="G34" s="13">
        <f>SUM(E31:E33)</f>
        <v>200</v>
      </c>
      <c r="H34" s="11"/>
    </row>
    <row r="35" spans="2:8" x14ac:dyDescent="0.2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2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2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2">
      <c r="B39" s="11"/>
      <c r="C39" s="11"/>
      <c r="D39" s="11" t="s">
        <v>24</v>
      </c>
      <c r="E39" s="12">
        <v>300</v>
      </c>
      <c r="F39" s="11">
        <v>12</v>
      </c>
      <c r="G39" s="13">
        <f t="shared" si="3"/>
        <v>3600</v>
      </c>
      <c r="H39" s="11"/>
    </row>
    <row r="40" spans="2:8" x14ac:dyDescent="0.2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">
      <c r="B41" s="11"/>
      <c r="C41" s="11"/>
      <c r="D41" s="8" t="s">
        <v>22</v>
      </c>
      <c r="E41" s="13">
        <f>SUM(E36:E40)</f>
        <v>300</v>
      </c>
      <c r="F41" s="20"/>
      <c r="G41" s="13">
        <f>SUM(G36:G40)</f>
        <v>3600</v>
      </c>
      <c r="H41" s="11"/>
    </row>
    <row r="42" spans="2:8" x14ac:dyDescent="0.2">
      <c r="B42" s="46" t="s">
        <v>53</v>
      </c>
      <c r="C42" s="41"/>
      <c r="D42" s="41"/>
      <c r="E42" s="41"/>
      <c r="F42" s="41"/>
      <c r="G42" s="41"/>
      <c r="H42" s="42"/>
    </row>
    <row r="43" spans="2:8" x14ac:dyDescent="0.2">
      <c r="B43" s="22" t="s">
        <v>37</v>
      </c>
      <c r="C43" s="40" t="s">
        <v>41</v>
      </c>
      <c r="D43" s="41"/>
      <c r="E43" s="41"/>
      <c r="F43" s="42"/>
      <c r="G43" s="23">
        <f>G18</f>
        <v>60720</v>
      </c>
      <c r="H43" s="24"/>
    </row>
    <row r="44" spans="2:8" x14ac:dyDescent="0.2">
      <c r="B44" s="25" t="s">
        <v>38</v>
      </c>
      <c r="C44" s="40" t="s">
        <v>54</v>
      </c>
      <c r="D44" s="43"/>
      <c r="E44" s="43"/>
      <c r="F44" s="44"/>
      <c r="G44" s="26">
        <f>PRODUCT(G43,0.67)</f>
        <v>40682.400000000001</v>
      </c>
      <c r="H44" s="27"/>
    </row>
    <row r="45" spans="2:8" x14ac:dyDescent="0.2">
      <c r="B45" s="22" t="s">
        <v>39</v>
      </c>
      <c r="C45" s="40" t="s">
        <v>33</v>
      </c>
      <c r="D45" s="41"/>
      <c r="E45" s="41"/>
      <c r="F45" s="42"/>
      <c r="G45" s="23">
        <f>G29</f>
        <v>11260</v>
      </c>
      <c r="H45" s="24" t="s">
        <v>34</v>
      </c>
    </row>
    <row r="46" spans="2:8" x14ac:dyDescent="0.2">
      <c r="B46" s="22" t="s">
        <v>40</v>
      </c>
      <c r="C46" s="40" t="s">
        <v>35</v>
      </c>
      <c r="D46" s="41"/>
      <c r="E46" s="41"/>
      <c r="F46" s="42"/>
      <c r="G46" s="23">
        <f>G34</f>
        <v>200</v>
      </c>
      <c r="H46" s="24" t="s">
        <v>36</v>
      </c>
    </row>
    <row r="47" spans="2:8" x14ac:dyDescent="0.2">
      <c r="B47" s="28"/>
      <c r="C47" s="47" t="s">
        <v>45</v>
      </c>
      <c r="D47" s="48"/>
      <c r="E47" s="48"/>
      <c r="F47" s="49"/>
      <c r="G47" s="29">
        <f>SUM(G43,G45,G46)</f>
        <v>72180</v>
      </c>
      <c r="H47" s="30"/>
    </row>
    <row r="48" spans="2:8" x14ac:dyDescent="0.2">
      <c r="B48" s="31"/>
      <c r="C48" s="45" t="s">
        <v>44</v>
      </c>
      <c r="D48" s="45"/>
      <c r="E48" s="45"/>
      <c r="F48" s="45"/>
      <c r="G48" s="32">
        <f>SUM(G44,G45,G46)</f>
        <v>52142.400000000001</v>
      </c>
      <c r="H48" s="33"/>
    </row>
    <row r="49" spans="2:8" x14ac:dyDescent="0.2">
      <c r="B49" s="34"/>
      <c r="C49" s="40" t="s">
        <v>46</v>
      </c>
      <c r="D49" s="41"/>
      <c r="E49" s="41"/>
      <c r="F49" s="42"/>
      <c r="G49" s="23">
        <f>PRODUCT(G43,0.33)</f>
        <v>20037.600000000002</v>
      </c>
      <c r="H49" s="27"/>
    </row>
    <row r="50" spans="2:8" x14ac:dyDescent="0.2">
      <c r="B50" s="34"/>
      <c r="C50" s="40" t="s">
        <v>55</v>
      </c>
      <c r="D50" s="41"/>
      <c r="E50" s="41"/>
      <c r="F50" s="42"/>
      <c r="G50" s="23">
        <v>20400</v>
      </c>
      <c r="H50" s="27" t="s">
        <v>60</v>
      </c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2019-09-26T15:26:17Z</cp:lastPrinted>
  <dcterms:created xsi:type="dcterms:W3CDTF">2013-01-23T23:52:36Z</dcterms:created>
  <dcterms:modified xsi:type="dcterms:W3CDTF">2019-10-31T01:31:44Z</dcterms:modified>
</cp:coreProperties>
</file>