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ika.parmar\Desktop\UNIV392\Fall 2018\"/>
    </mc:Choice>
  </mc:AlternateContent>
  <bookViews>
    <workbookView xWindow="0" yWindow="0" windowWidth="28800" windowHeight="11835"/>
  </bookViews>
  <sheets>
    <sheet name="IRA Activities Requiring Travel" sheetId="2" r:id="rId1"/>
    <sheet name="Sheet2" sheetId="3" r:id="rId2"/>
  </sheets>
  <calcPr calcId="152511" concurrentCalc="0"/>
</workbook>
</file>

<file path=xl/calcChain.xml><?xml version="1.0" encoding="utf-8"?>
<calcChain xmlns="http://schemas.openxmlformats.org/spreadsheetml/2006/main">
  <c r="G26" i="2" l="1"/>
  <c r="G20" i="2"/>
  <c r="G21" i="2"/>
  <c r="G22" i="2"/>
  <c r="G23" i="2"/>
  <c r="G24" i="2"/>
  <c r="G25" i="2"/>
  <c r="G27" i="2"/>
  <c r="G31" i="2"/>
  <c r="E31" i="2"/>
  <c r="G8" i="2"/>
  <c r="G10" i="2"/>
  <c r="G17" i="2"/>
  <c r="G14" i="2"/>
  <c r="G36" i="2"/>
  <c r="G48" i="2"/>
  <c r="G35" i="2"/>
  <c r="G34" i="2"/>
  <c r="G33" i="2"/>
  <c r="E36" i="2"/>
  <c r="G42" i="2"/>
  <c r="G41" i="2"/>
  <c r="G40" i="2"/>
  <c r="G39" i="2"/>
  <c r="G38" i="2"/>
  <c r="G16" i="2"/>
  <c r="G15" i="2"/>
  <c r="G13" i="2"/>
  <c r="G12" i="2"/>
  <c r="G11" i="2"/>
  <c r="G9" i="2"/>
  <c r="G7" i="2"/>
  <c r="E43" i="2"/>
  <c r="E18" i="2"/>
  <c r="G18" i="2"/>
  <c r="G45" i="2"/>
  <c r="G51" i="2"/>
  <c r="G43" i="2"/>
  <c r="G47" i="2"/>
  <c r="G46" i="2"/>
  <c r="G50" i="2"/>
  <c r="G49" i="2"/>
</calcChain>
</file>

<file path=xl/sharedStrings.xml><?xml version="1.0" encoding="utf-8"?>
<sst xmlns="http://schemas.openxmlformats.org/spreadsheetml/2006/main" count="95" uniqueCount="64">
  <si>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</si>
  <si>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</si>
  <si>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</si>
  <si>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</si>
  <si>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</si>
  <si>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</si>
  <si>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</si>
  <si>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</si>
  <si>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</si>
  <si>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</si>
  <si>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</si>
  <si>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</si>
  <si>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</si>
  <si>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</si>
  <si>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</si>
  <si>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</si>
  <si>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</si>
  <si>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</si>
  <si>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</si>
  <si>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</si>
  <si>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</si>
  <si>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</si>
  <si>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</si>
  <si>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</si>
  <si>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</si>
  <si>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</si>
  <si>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</si>
  <si>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</si>
  <si>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</si>
  <si>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</si>
  <si>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</si>
  <si>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</si>
  <si>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</si>
  <si>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</si>
  <si>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</si>
  <si>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</si>
  <si>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</si>
  <si>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</si>
  <si>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</si>
  <si>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</si>
  <si>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</si>
  <si>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</si>
  <si>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</si>
  <si>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</si>
  <si>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</si>
  <si>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</si>
  <si>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</si>
  <si>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</si>
  <si>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</si>
  <si>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</si>
  <si>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</si>
  <si>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</si>
  <si>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</si>
  <si>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</si>
  <si>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Activity Title: UNIV392: Biotechnology in India</t>
  </si>
  <si>
    <t>IRA Proposal Sponsor Name: Nitika Parmar</t>
  </si>
  <si>
    <t>Number of Students Participating: 14</t>
  </si>
  <si>
    <t>Number of Faculty: 1</t>
  </si>
  <si>
    <t>Communication device</t>
  </si>
  <si>
    <t>Incidentals</t>
  </si>
  <si>
    <t>Travel isurance</t>
  </si>
  <si>
    <t xml:space="preserve">Footnote *: Incidentals include two charges here (i) the use of internet in the hotel rooms and (ii) tipping </t>
  </si>
  <si>
    <t>* See footnote</t>
  </si>
  <si>
    <t>Course fee is being set up at $1700 per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</si>
</sst>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8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0" borderId="9" xfId="0" applyFont="1" applyBorder="1" applyProtection="1">
      <protection locked="0"/>
    </xf>
    <xf numFmtId="164" fontId="2" fillId="0" borderId="9" xfId="0" applyNumberFormat="1" applyFont="1" applyFill="1" applyBorder="1" applyProtection="1">
      <protection locked="0"/>
    </xf>
    <xf numFmtId="6" fontId="0" fillId="0" borderId="0" xfId="0" applyNumberFormat="1"/>
    <xf numFmtId="164" fontId="2" fillId="0" borderId="9" xfId="0" applyNumberFormat="1" applyFont="1" applyBorder="1" applyProtection="1">
      <protection locked="0"/>
    </xf>
    <xf numFmtId="164" fontId="2" fillId="0" borderId="0" xfId="0" applyNumberFormat="1" applyFont="1" applyBorder="1" applyProtection="1"/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4"/>
  <sheetViews>
    <sheetView tabSelected="1" topLeftCell="A22" zoomScaleNormal="100" workbookViewId="0">
      <selection activeCell="H52" sqref="H52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54</v>
      </c>
    </row>
    <row r="2" spans="2:12" ht="18.75" customHeight="1" x14ac:dyDescent="0.25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55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56</v>
      </c>
      <c r="G4" s="60"/>
      <c r="H4" s="61"/>
      <c r="L4" s="16"/>
    </row>
    <row r="5" spans="2:12" x14ac:dyDescent="0.25">
      <c r="E5" s="1" t="s">
        <v>1</v>
      </c>
      <c r="F5" s="41" t="s">
        <v>57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1500</v>
      </c>
      <c r="F7" s="3">
        <v>14</v>
      </c>
      <c r="G7" s="24">
        <f>PRODUCT(F7,E7)</f>
        <v>21000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>
        <v>14</v>
      </c>
      <c r="G8" s="24">
        <f>SUM(E8*F8)</f>
        <v>140</v>
      </c>
      <c r="H8" s="39" t="s">
        <v>50</v>
      </c>
    </row>
    <row r="9" spans="2:12" ht="15.75" x14ac:dyDescent="0.3">
      <c r="B9" s="3"/>
      <c r="C9" s="3"/>
      <c r="D9" s="3" t="s">
        <v>6</v>
      </c>
      <c r="E9" s="21">
        <v>750</v>
      </c>
      <c r="F9" s="3">
        <v>14</v>
      </c>
      <c r="G9" s="24">
        <f t="shared" ref="G9:G17" si="0">PRODUCT(F9,E9)</f>
        <v>10500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ht="15.75" x14ac:dyDescent="0.3">
      <c r="B11" s="3"/>
      <c r="C11" s="3"/>
      <c r="D11" s="3" t="s">
        <v>27</v>
      </c>
      <c r="E11" s="21">
        <v>950</v>
      </c>
      <c r="F11" s="3">
        <v>14</v>
      </c>
      <c r="G11" s="24">
        <f t="shared" si="0"/>
        <v>13300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 ht="15.75" x14ac:dyDescent="0.3">
      <c r="B15" s="3"/>
      <c r="C15" s="3" t="s">
        <v>1</v>
      </c>
      <c r="D15" s="3" t="s">
        <v>9</v>
      </c>
      <c r="E15" s="21">
        <v>270</v>
      </c>
      <c r="F15" s="3">
        <v>14</v>
      </c>
      <c r="G15" s="24">
        <f t="shared" si="0"/>
        <v>3780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 t="s">
        <v>10</v>
      </c>
      <c r="E17" s="22">
        <v>60</v>
      </c>
      <c r="F17" s="3">
        <v>14</v>
      </c>
      <c r="G17" s="24">
        <f t="shared" si="0"/>
        <v>840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3540</v>
      </c>
      <c r="F18" s="5"/>
      <c r="G18" s="23">
        <f>SUM(G7:G17)</f>
        <v>49560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1500</v>
      </c>
      <c r="F20" s="3">
        <v>1</v>
      </c>
      <c r="G20" s="24">
        <f>PRODUCT(E20,F20)</f>
        <v>1500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>
        <v>1</v>
      </c>
      <c r="G21" s="24">
        <f>SUM(E21*F21)</f>
        <v>10</v>
      </c>
      <c r="H21" s="39" t="s">
        <v>50</v>
      </c>
    </row>
    <row r="22" spans="2:8" ht="15.75" x14ac:dyDescent="0.3">
      <c r="B22" s="3"/>
      <c r="C22" s="3"/>
      <c r="D22" s="3" t="s">
        <v>6</v>
      </c>
      <c r="E22" s="21">
        <v>750</v>
      </c>
      <c r="F22" s="3">
        <v>1</v>
      </c>
      <c r="G22" s="24">
        <f t="shared" ref="G22:G27" si="1">PRODUCT(F22,E22)</f>
        <v>750</v>
      </c>
      <c r="H22" s="3"/>
    </row>
    <row r="23" spans="2:8" ht="15.75" x14ac:dyDescent="0.3">
      <c r="B23" s="3"/>
      <c r="C23" s="3"/>
      <c r="D23" s="3" t="s">
        <v>27</v>
      </c>
      <c r="E23" s="21">
        <v>950</v>
      </c>
      <c r="F23" s="3">
        <v>1</v>
      </c>
      <c r="G23" s="24">
        <f t="shared" si="1"/>
        <v>950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500</v>
      </c>
      <c r="F26" s="3">
        <v>1</v>
      </c>
      <c r="G26" s="24">
        <f t="shared" si="1"/>
        <v>500</v>
      </c>
      <c r="H26" s="3"/>
    </row>
    <row r="27" spans="2:8" ht="15.75" x14ac:dyDescent="0.3">
      <c r="B27" s="3"/>
      <c r="C27" s="3"/>
      <c r="D27" s="3" t="s">
        <v>9</v>
      </c>
      <c r="E27" s="21">
        <v>270</v>
      </c>
      <c r="F27" s="3">
        <v>1</v>
      </c>
      <c r="G27" s="24">
        <f t="shared" si="1"/>
        <v>270</v>
      </c>
      <c r="H27" s="3"/>
    </row>
    <row r="28" spans="2:8" ht="15.75" x14ac:dyDescent="0.3">
      <c r="B28" s="3"/>
      <c r="C28" s="3" t="s">
        <v>12</v>
      </c>
      <c r="D28" s="63" t="s">
        <v>58</v>
      </c>
      <c r="E28" s="21">
        <v>75</v>
      </c>
      <c r="F28" s="3">
        <v>1</v>
      </c>
      <c r="G28" s="24">
        <v>75</v>
      </c>
      <c r="H28" s="3"/>
    </row>
    <row r="29" spans="2:8" ht="15.75" x14ac:dyDescent="0.3">
      <c r="B29" s="3"/>
      <c r="C29" s="3" t="s">
        <v>12</v>
      </c>
      <c r="D29" s="63" t="s">
        <v>60</v>
      </c>
      <c r="E29" s="66">
        <v>75</v>
      </c>
      <c r="F29" s="63">
        <v>1</v>
      </c>
      <c r="G29" s="67">
        <v>75</v>
      </c>
      <c r="H29" s="3"/>
    </row>
    <row r="30" spans="2:8" ht="15.75" x14ac:dyDescent="0.3">
      <c r="B30" s="3"/>
      <c r="C30" s="3" t="s">
        <v>12</v>
      </c>
      <c r="D30" s="30" t="s">
        <v>59</v>
      </c>
      <c r="E30" s="64">
        <v>400</v>
      </c>
      <c r="F30" s="30">
        <v>1</v>
      </c>
      <c r="G30" s="65">
        <v>400</v>
      </c>
      <c r="H30" s="3" t="s">
        <v>62</v>
      </c>
    </row>
    <row r="31" spans="2:8" ht="15.75" x14ac:dyDescent="0.3">
      <c r="B31" s="3"/>
      <c r="C31" s="3"/>
      <c r="D31" s="1" t="s">
        <v>20</v>
      </c>
      <c r="E31" s="24">
        <f>SUM(E20:E30)</f>
        <v>4530</v>
      </c>
      <c r="F31" s="19"/>
      <c r="G31" s="24">
        <f>SUM(G20:G30)</f>
        <v>4530</v>
      </c>
      <c r="H31" s="10"/>
    </row>
    <row r="32" spans="2:8" x14ac:dyDescent="0.25">
      <c r="B32" s="2" t="s">
        <v>31</v>
      </c>
      <c r="C32" s="2" t="s">
        <v>14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 ht="15.75" x14ac:dyDescent="0.3">
      <c r="B33" s="3"/>
      <c r="C33" s="3"/>
      <c r="D33" s="3" t="s">
        <v>15</v>
      </c>
      <c r="E33" s="25"/>
      <c r="F33" s="3"/>
      <c r="G33" s="24">
        <f>PRODUCT(E33,F33)</f>
        <v>0</v>
      </c>
      <c r="H33" s="3"/>
    </row>
    <row r="34" spans="2:8" ht="15.75" x14ac:dyDescent="0.3">
      <c r="B34" s="3"/>
      <c r="C34" s="3" t="s">
        <v>12</v>
      </c>
      <c r="D34" s="3"/>
      <c r="E34" s="21"/>
      <c r="F34" s="3"/>
      <c r="G34" s="24">
        <f t="shared" ref="G34:G35" si="2">PRODUCT(E34,F34)</f>
        <v>0</v>
      </c>
      <c r="H34" s="3"/>
    </row>
    <row r="35" spans="2:8" ht="15.75" x14ac:dyDescent="0.3">
      <c r="B35" s="3"/>
      <c r="C35" s="3" t="s">
        <v>12</v>
      </c>
      <c r="D35" s="3"/>
      <c r="E35" s="21"/>
      <c r="F35" s="3"/>
      <c r="G35" s="24">
        <f t="shared" si="2"/>
        <v>0</v>
      </c>
      <c r="H35" s="3"/>
    </row>
    <row r="36" spans="2:8" ht="15.75" x14ac:dyDescent="0.3">
      <c r="B36" s="3"/>
      <c r="C36" s="3"/>
      <c r="D36" s="1" t="s">
        <v>21</v>
      </c>
      <c r="E36" s="24">
        <f>SUM(E33:E35)</f>
        <v>0</v>
      </c>
      <c r="F36" s="19"/>
      <c r="G36" s="24">
        <f>SUM(E33:E35)</f>
        <v>0</v>
      </c>
      <c r="H36" s="3"/>
    </row>
    <row r="37" spans="2:8" x14ac:dyDescent="0.25">
      <c r="B37" s="2" t="s">
        <v>32</v>
      </c>
      <c r="C37" s="2" t="s">
        <v>17</v>
      </c>
      <c r="D37" s="2"/>
      <c r="E37" s="7" t="s">
        <v>2</v>
      </c>
      <c r="F37" s="2" t="s">
        <v>3</v>
      </c>
      <c r="G37" s="2" t="s">
        <v>4</v>
      </c>
      <c r="H37" s="2" t="s">
        <v>5</v>
      </c>
    </row>
    <row r="38" spans="2:8" ht="15.75" x14ac:dyDescent="0.3">
      <c r="B38" s="3"/>
      <c r="C38" s="3"/>
      <c r="D38" s="3" t="s">
        <v>18</v>
      </c>
      <c r="E38" s="25"/>
      <c r="F38" s="3"/>
      <c r="G38" s="24">
        <f t="shared" ref="G38:G42" si="3">PRODUCT(F38,E38)</f>
        <v>0</v>
      </c>
      <c r="H38" s="3"/>
    </row>
    <row r="39" spans="2:8" ht="15.75" x14ac:dyDescent="0.3">
      <c r="B39" s="3"/>
      <c r="C39" s="3"/>
      <c r="D39" s="3" t="s">
        <v>23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/>
      <c r="D40" s="3" t="s">
        <v>10</v>
      </c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3" t="s">
        <v>24</v>
      </c>
      <c r="E41" s="21"/>
      <c r="F41" s="3"/>
      <c r="G41" s="24">
        <f t="shared" si="3"/>
        <v>0</v>
      </c>
      <c r="H41" s="3"/>
    </row>
    <row r="42" spans="2:8" ht="15.75" x14ac:dyDescent="0.3">
      <c r="B42" s="3"/>
      <c r="C42" s="3" t="s">
        <v>16</v>
      </c>
      <c r="D42" s="3"/>
      <c r="E42" s="21"/>
      <c r="F42" s="3"/>
      <c r="G42" s="24">
        <f t="shared" si="3"/>
        <v>0</v>
      </c>
      <c r="H42" s="3"/>
    </row>
    <row r="43" spans="2:8" ht="15.75" x14ac:dyDescent="0.3">
      <c r="B43" s="3"/>
      <c r="C43" s="3"/>
      <c r="D43" s="1" t="s">
        <v>22</v>
      </c>
      <c r="E43" s="24">
        <f>SUM(E38:E42)</f>
        <v>0</v>
      </c>
      <c r="F43" s="19"/>
      <c r="G43" s="24">
        <f>SUM(G38:G42)</f>
        <v>0</v>
      </c>
      <c r="H43" s="3"/>
    </row>
    <row r="44" spans="2:8" x14ac:dyDescent="0.25">
      <c r="B44" s="45" t="s">
        <v>37</v>
      </c>
      <c r="C44" s="42"/>
      <c r="D44" s="42"/>
      <c r="E44" s="42"/>
      <c r="F44" s="42"/>
      <c r="G44" s="42"/>
      <c r="H44" s="43"/>
    </row>
    <row r="45" spans="2:8" ht="15.75" x14ac:dyDescent="0.3">
      <c r="B45" s="33" t="s">
        <v>38</v>
      </c>
      <c r="C45" s="49" t="s">
        <v>42</v>
      </c>
      <c r="D45" s="42"/>
      <c r="E45" s="42"/>
      <c r="F45" s="43"/>
      <c r="G45" s="26">
        <f>G18</f>
        <v>49560</v>
      </c>
      <c r="H45" s="9"/>
    </row>
    <row r="46" spans="2:8" ht="15.75" x14ac:dyDescent="0.3">
      <c r="B46" s="38" t="s">
        <v>39</v>
      </c>
      <c r="C46" s="49" t="s">
        <v>45</v>
      </c>
      <c r="D46" s="51"/>
      <c r="E46" s="51"/>
      <c r="F46" s="52"/>
      <c r="G46" s="28">
        <f>PRODUCT(G45,0.67)</f>
        <v>33205.200000000004</v>
      </c>
      <c r="H46" s="15"/>
    </row>
    <row r="47" spans="2:8" ht="15.75" x14ac:dyDescent="0.3">
      <c r="B47" s="33" t="s">
        <v>40</v>
      </c>
      <c r="C47" s="49" t="s">
        <v>33</v>
      </c>
      <c r="D47" s="42"/>
      <c r="E47" s="42"/>
      <c r="F47" s="43"/>
      <c r="G47" s="26">
        <f>G31</f>
        <v>4530</v>
      </c>
      <c r="H47" s="9" t="s">
        <v>34</v>
      </c>
    </row>
    <row r="48" spans="2:8" ht="15.75" x14ac:dyDescent="0.3">
      <c r="B48" s="33" t="s">
        <v>41</v>
      </c>
      <c r="C48" s="49" t="s">
        <v>35</v>
      </c>
      <c r="D48" s="42"/>
      <c r="E48" s="42"/>
      <c r="F48" s="43"/>
      <c r="G48" s="26">
        <f>G36</f>
        <v>0</v>
      </c>
      <c r="H48" s="9" t="s">
        <v>36</v>
      </c>
    </row>
    <row r="49" spans="2:8" ht="15.75" x14ac:dyDescent="0.3">
      <c r="B49" s="32"/>
      <c r="C49" s="46" t="s">
        <v>47</v>
      </c>
      <c r="D49" s="47"/>
      <c r="E49" s="47"/>
      <c r="F49" s="48"/>
      <c r="G49" s="27">
        <f>SUM(G45,G47,G48)</f>
        <v>54090</v>
      </c>
      <c r="H49" s="12"/>
    </row>
    <row r="50" spans="2:8" x14ac:dyDescent="0.25">
      <c r="B50" s="13"/>
      <c r="C50" s="44" t="s">
        <v>46</v>
      </c>
      <c r="D50" s="44"/>
      <c r="E50" s="44"/>
      <c r="F50" s="44"/>
      <c r="G50" s="29">
        <f>SUM(G46,G47,G48)</f>
        <v>37735.200000000004</v>
      </c>
      <c r="H50" s="14"/>
    </row>
    <row r="51" spans="2:8" ht="15.75" x14ac:dyDescent="0.3">
      <c r="B51" s="8"/>
      <c r="C51" s="49" t="s">
        <v>48</v>
      </c>
      <c r="D51" s="42"/>
      <c r="E51" s="42"/>
      <c r="F51" s="43"/>
      <c r="G51" s="26">
        <f>PRODUCT(G45,0.33)</f>
        <v>16354.800000000001</v>
      </c>
      <c r="H51" s="15"/>
    </row>
    <row r="52" spans="2:8" ht="15.75" x14ac:dyDescent="0.3">
      <c r="B52" s="31"/>
      <c r="C52" s="49" t="s">
        <v>49</v>
      </c>
      <c r="D52" s="53"/>
      <c r="E52" s="53"/>
      <c r="F52" s="54"/>
      <c r="G52" s="26">
        <v>23800</v>
      </c>
      <c r="H52" s="15" t="s">
        <v>63</v>
      </c>
    </row>
    <row r="54" spans="2:8" x14ac:dyDescent="0.25">
      <c r="B54" t="s">
        <v>61</v>
      </c>
    </row>
  </sheetData>
  <mergeCells count="17">
    <mergeCell ref="C3:D3"/>
    <mergeCell ref="B4:D4"/>
    <mergeCell ref="B1:E1"/>
    <mergeCell ref="F3:H3"/>
    <mergeCell ref="F4:H4"/>
    <mergeCell ref="B2:D2"/>
    <mergeCell ref="C51:F51"/>
    <mergeCell ref="C45:F45"/>
    <mergeCell ref="C48:F48"/>
    <mergeCell ref="C46:F46"/>
    <mergeCell ref="C52:F52"/>
    <mergeCell ref="F5:H5"/>
    <mergeCell ref="C50:F50"/>
    <mergeCell ref="B44:H44"/>
    <mergeCell ref="C49:F49"/>
    <mergeCell ref="C47:F47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2017-09-29T02:30:56Z</cp:lastPrinted>
  <dcterms:created xsi:type="dcterms:W3CDTF">2013-01-23T23:52:36Z</dcterms:created>
  <dcterms:modified xsi:type="dcterms:W3CDTF">2017-09-29T02:31:55Z</dcterms:modified>
</cp:coreProperties>
</file>