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jimenez\Desktop\UNIV 392 Malaga 2018\IRA application\"/>
    </mc:Choice>
  </mc:AlternateContent>
  <bookViews>
    <workbookView xWindow="0" yWindow="0" windowWidth="28800" windowHeight="1243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<sst xmlns="http://schemas.openxmlformats.org/spreadsheetml/2006/main" count="89" uniqueCount="59">
  <si>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</si>
  <si>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</si>
  <si>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</si>
  <si>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</si>
  <si>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</si>
  <si>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</si>
  <si>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</si>
  <si>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</si>
  <si>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</si>
  <si>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</si>
  <si>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</si>
  <si>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</si>
  <si>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</si>
  <si>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</si>
  <si>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</si>
  <si>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</si>
  <si>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</si>
  <si>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</si>
  <si>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</si>
  <si>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</si>
  <si>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</si>
  <si>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</si>
  <si>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</si>
  <si>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</si>
  <si>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</si>
  <si>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</si>
  <si>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</si>
  <si>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</si>
  <si>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</si>
  <si>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</si>
  <si>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</si>
  <si>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</si>
  <si>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</si>
  <si>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</si>
  <si>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</si>
  <si>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</si>
  <si>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</si>
  <si>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</si>
  <si>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</si>
  <si>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</si>
  <si>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</si>
  <si>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</si>
  <si>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</si>
  <si>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</si>
  <si>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</si>
  <si>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</si>
  <si>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</si>
  <si>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</si>
  <si>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</si>
  <si>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</si>
  <si>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</si>
  <si>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</si>
  <si>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</si>
  <si>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IRA Proposal Sponsor Name: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</si>
  <si>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</si>
  <si>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</si>
  <si>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</si>
  <si>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</si>
  <si>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Language school and travel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</si>
</sst>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6" zoomScaleNormal="100" workbookViewId="0">
      <selection activeCell="E17" sqref="E17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26</v>
      </c>
    </row>
    <row r="2" spans="2:12" ht="18.75" customHeight="1" x14ac:dyDescent="0.25">
      <c r="B2" s="62" t="s">
        <v>57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53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31</v>
      </c>
      <c r="G4" s="60"/>
      <c r="H4" s="61"/>
      <c r="L4" s="16"/>
    </row>
    <row r="5" spans="2:12" x14ac:dyDescent="0.25">
      <c r="E5" s="1" t="s">
        <v>1</v>
      </c>
      <c r="F5" s="41" t="s">
        <v>30</v>
      </c>
      <c r="G5" s="42"/>
      <c r="H5" s="43"/>
    </row>
    <row r="6" spans="2:12" x14ac:dyDescent="0.25">
      <c r="B6" s="2" t="s">
        <v>32</v>
      </c>
      <c r="C6" s="45" t="s">
        <v>27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1800</v>
      </c>
      <c r="F7" s="3">
        <v>15</v>
      </c>
      <c r="G7" s="24">
        <f>PRODUCT(F7,E7)</f>
        <v>27000</v>
      </c>
      <c r="H7" s="3"/>
    </row>
    <row r="8" spans="2:12" ht="15.75" x14ac:dyDescent="0.3">
      <c r="B8" s="3"/>
      <c r="C8" s="3"/>
      <c r="D8" s="3" t="s">
        <v>46</v>
      </c>
      <c r="E8" s="21">
        <v>10</v>
      </c>
      <c r="F8" s="3">
        <v>0</v>
      </c>
      <c r="G8" s="24">
        <f>SUM(E8*F8)</f>
        <v>0</v>
      </c>
      <c r="H8" s="39" t="s">
        <v>54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47</v>
      </c>
      <c r="E10" s="21"/>
      <c r="F10" s="3"/>
      <c r="G10" s="24">
        <f>PRODUCT(F10,E10)</f>
        <v>0</v>
      </c>
      <c r="H10" s="40" t="s">
        <v>55</v>
      </c>
      <c r="I10" s="37"/>
    </row>
    <row r="11" spans="2:12" ht="15.75" x14ac:dyDescent="0.3">
      <c r="B11" s="3"/>
      <c r="C11" s="3"/>
      <c r="D11" s="3" t="s">
        <v>28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/>
      <c r="F14" s="3"/>
      <c r="G14" s="24">
        <f t="shared" si="0"/>
        <v>0</v>
      </c>
      <c r="H14" s="39" t="s">
        <v>56</v>
      </c>
    </row>
    <row r="15" spans="2:12" ht="15.75" x14ac:dyDescent="0.3">
      <c r="B15" s="3"/>
      <c r="C15" s="3" t="s">
        <v>1</v>
      </c>
      <c r="D15" s="3" t="s">
        <v>9</v>
      </c>
      <c r="E15" s="21">
        <v>282</v>
      </c>
      <c r="F15" s="3">
        <v>15</v>
      </c>
      <c r="G15" s="24">
        <f t="shared" si="0"/>
        <v>4230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58</v>
      </c>
      <c r="E17" s="22">
        <v>1760</v>
      </c>
      <c r="F17" s="5">
        <v>15</v>
      </c>
      <c r="G17" s="24">
        <f t="shared" si="0"/>
        <v>26400</v>
      </c>
      <c r="H17" s="30" t="s">
        <v>58</v>
      </c>
    </row>
    <row r="18" spans="2:8" ht="15.75" x14ac:dyDescent="0.3">
      <c r="B18" s="4"/>
      <c r="C18" s="6"/>
      <c r="D18" s="11" t="s">
        <v>19</v>
      </c>
      <c r="E18" s="23">
        <f>SUM(E7:E17)</f>
        <v>3852</v>
      </c>
      <c r="F18" s="5"/>
      <c r="G18" s="23">
        <f>SUM(G7:G17)</f>
        <v>57630</v>
      </c>
      <c r="H18" s="5"/>
    </row>
    <row r="19" spans="2:8" x14ac:dyDescent="0.25">
      <c r="B19" s="2" t="s">
        <v>33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1800</v>
      </c>
      <c r="F20" s="3">
        <v>1</v>
      </c>
      <c r="G20" s="24">
        <f>PRODUCT(E20,F20)</f>
        <v>1800</v>
      </c>
      <c r="H20" s="3"/>
    </row>
    <row r="21" spans="2:8" ht="15.75" x14ac:dyDescent="0.3">
      <c r="B21" s="3"/>
      <c r="C21" s="3"/>
      <c r="D21" s="3" t="s">
        <v>46</v>
      </c>
      <c r="E21" s="21">
        <v>10</v>
      </c>
      <c r="F21" s="3">
        <v>0</v>
      </c>
      <c r="G21" s="24">
        <f>SUM(E21*F21)</f>
        <v>0</v>
      </c>
      <c r="H21" s="39" t="s">
        <v>54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28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>
        <v>1750</v>
      </c>
      <c r="F26" s="3">
        <v>1</v>
      </c>
      <c r="G26" s="24">
        <f t="shared" si="1"/>
        <v>1750</v>
      </c>
      <c r="H26" s="3"/>
    </row>
    <row r="27" spans="2:8" ht="15.75" x14ac:dyDescent="0.3">
      <c r="B27" s="3"/>
      <c r="C27" s="3"/>
      <c r="D27" s="3" t="s">
        <v>9</v>
      </c>
      <c r="E27" s="21">
        <v>282</v>
      </c>
      <c r="F27" s="3"/>
      <c r="G27" s="24">
        <f t="shared" si="1"/>
        <v>282</v>
      </c>
      <c r="H27" s="3"/>
    </row>
    <row r="28" spans="2:8" ht="15.75" x14ac:dyDescent="0.3">
      <c r="B28" s="3"/>
      <c r="C28" s="3" t="s">
        <v>12</v>
      </c>
      <c r="D28" s="3" t="s">
        <v>10</v>
      </c>
      <c r="E28" s="21">
        <v>75</v>
      </c>
      <c r="F28" s="3">
        <v>1</v>
      </c>
      <c r="G28" s="24">
        <f t="shared" si="1"/>
        <v>75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3917</v>
      </c>
      <c r="F29" s="19"/>
      <c r="G29" s="24">
        <f>SUM(G20:G28)</f>
        <v>3907</v>
      </c>
      <c r="H29" s="10"/>
    </row>
    <row r="30" spans="2:8" x14ac:dyDescent="0.25">
      <c r="B30" s="2" t="s">
        <v>34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35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40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41</v>
      </c>
      <c r="C43" s="49" t="s">
        <v>45</v>
      </c>
      <c r="D43" s="42"/>
      <c r="E43" s="42"/>
      <c r="F43" s="43"/>
      <c r="G43" s="26">
        <f>G18</f>
        <v>57630</v>
      </c>
      <c r="H43" s="9"/>
    </row>
    <row r="44" spans="2:8" ht="15.75" x14ac:dyDescent="0.3">
      <c r="B44" s="38" t="s">
        <v>42</v>
      </c>
      <c r="C44" s="49" t="s">
        <v>48</v>
      </c>
      <c r="D44" s="51"/>
      <c r="E44" s="51"/>
      <c r="F44" s="52"/>
      <c r="G44" s="28">
        <f>PRODUCT(G43,0.67)</f>
        <v>38612.100000000006</v>
      </c>
      <c r="H44" s="15"/>
    </row>
    <row r="45" spans="2:8" ht="15.75" x14ac:dyDescent="0.3">
      <c r="B45" s="33" t="s">
        <v>43</v>
      </c>
      <c r="C45" s="49" t="s">
        <v>36</v>
      </c>
      <c r="D45" s="42"/>
      <c r="E45" s="42"/>
      <c r="F45" s="43"/>
      <c r="G45" s="26">
        <f>G29</f>
        <v>3907</v>
      </c>
      <c r="H45" s="9" t="s">
        <v>37</v>
      </c>
    </row>
    <row r="46" spans="2:8" ht="15.75" x14ac:dyDescent="0.3">
      <c r="B46" s="33" t="s">
        <v>44</v>
      </c>
      <c r="C46" s="49" t="s">
        <v>38</v>
      </c>
      <c r="D46" s="42"/>
      <c r="E46" s="42"/>
      <c r="F46" s="43"/>
      <c r="G46" s="26">
        <f>G34</f>
        <v>0</v>
      </c>
      <c r="H46" s="9" t="s">
        <v>39</v>
      </c>
    </row>
    <row r="47" spans="2:8" ht="15.75" x14ac:dyDescent="0.3">
      <c r="B47" s="32"/>
      <c r="C47" s="46" t="s">
        <v>50</v>
      </c>
      <c r="D47" s="47"/>
      <c r="E47" s="47"/>
      <c r="F47" s="48"/>
      <c r="G47" s="27">
        <f>SUM(G43,G45,G46)</f>
        <v>61537</v>
      </c>
      <c r="H47" s="12"/>
    </row>
    <row r="48" spans="2:8" x14ac:dyDescent="0.25">
      <c r="B48" s="13"/>
      <c r="C48" s="44" t="s">
        <v>49</v>
      </c>
      <c r="D48" s="44"/>
      <c r="E48" s="44"/>
      <c r="F48" s="44"/>
      <c r="G48" s="29">
        <f>SUM(G44,G45,G46)</f>
        <v>42519.100000000006</v>
      </c>
      <c r="H48" s="14"/>
    </row>
    <row r="49" spans="2:8" ht="15.75" x14ac:dyDescent="0.3">
      <c r="B49" s="8"/>
      <c r="C49" s="49" t="s">
        <v>51</v>
      </c>
      <c r="D49" s="42"/>
      <c r="E49" s="42"/>
      <c r="F49" s="43"/>
      <c r="G49" s="26">
        <f>PRODUCT(G43,0.33)</f>
        <v>19017.900000000001</v>
      </c>
      <c r="H49" s="15"/>
    </row>
    <row r="50" spans="2:8" ht="15.75" x14ac:dyDescent="0.3">
      <c r="B50" s="31"/>
      <c r="C50" s="49" t="s">
        <v>52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2017-09-06T23:27:25Z</dcterms:modified>
</cp:coreProperties>
</file>