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ime.matera/Desktop/CSUCI/IRA/ANTH 332 Spring 2018/"/>
    </mc:Choice>
  </mc:AlternateContent>
  <bookViews>
    <workbookView xWindow="0" yWindow="460" windowWidth="25600" windowHeight="1546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<sst xmlns="http://schemas.openxmlformats.org/spreadsheetml/2006/main" count="90" uniqueCount="61">
  <si>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</si>
  <si>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</si>
  <si>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</si>
  <si>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</si>
  <si>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</si>
  <si>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</si>
  <si>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</si>
  <si>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</si>
  <si>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</si>
  <si>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</si>
  <si>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</si>
  <si>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</si>
  <si>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</si>
  <si>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</si>
  <si>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</si>
  <si>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</si>
  <si>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</si>
  <si>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</si>
  <si>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</si>
  <si>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</si>
  <si>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</si>
  <si>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</si>
  <si>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</si>
  <si>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</si>
  <si>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</si>
  <si>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</si>
  <si>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</si>
  <si>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</si>
  <si>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</si>
  <si>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</si>
  <si>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</si>
  <si>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</si>
  <si>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</si>
  <si>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</si>
  <si>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</si>
  <si>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</si>
  <si>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</si>
  <si>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</si>
  <si>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</si>
  <si>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</si>
  <si>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</si>
  <si>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</si>
  <si>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</si>
  <si>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</si>
  <si>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</si>
  <si>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</si>
  <si>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</si>
  <si>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</si>
  <si>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</si>
  <si>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</si>
  <si>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</si>
  <si>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</si>
  <si>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IRA Proposal Sponsor Name: Jaime Matera</t>
  </si>
  <si>
    <t>Number of Students Participating: 35</t>
  </si>
  <si>
    <t>Number of Faculty: 3</t>
  </si>
  <si>
    <t>Student car use millage reinbursement (360 miles @ $.575 x 8 cars</t>
  </si>
  <si>
    <t>35 students @ $20/day for 2 days</t>
  </si>
  <si>
    <t>SUV rental 3 days</t>
  </si>
  <si>
    <t>3 faculty @ $20/day for 2 days</t>
  </si>
  <si>
    <t>AY 2017-2018</t>
  </si>
  <si>
    <t>Activity Title: The Historical and Political Ecology of Carrizo Plains National Monument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</si>
</sst>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="150" zoomScaleNormal="150" zoomScalePageLayoutView="150" workbookViewId="0">
      <selection activeCell="G47" sqref="G47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59" t="s">
        <v>25</v>
      </c>
      <c r="C1" s="59"/>
      <c r="D1" s="59"/>
      <c r="E1" s="59"/>
      <c r="F1" s="18"/>
      <c r="G1" s="20"/>
      <c r="H1" s="36" t="s">
        <v>60</v>
      </c>
    </row>
    <row r="2" spans="2:12" ht="18.75" customHeight="1" x14ac:dyDescent="0.2">
      <c r="B2" s="62" t="s">
        <v>59</v>
      </c>
      <c r="C2" s="62"/>
      <c r="D2" s="62"/>
      <c r="E2" s="18"/>
      <c r="F2" s="34"/>
      <c r="G2" s="20"/>
      <c r="H2" s="35"/>
    </row>
    <row r="3" spans="2:12" ht="16.5" customHeight="1" x14ac:dyDescent="0.2">
      <c r="B3" s="17"/>
      <c r="C3" s="55"/>
      <c r="D3" s="56"/>
      <c r="E3" s="17"/>
      <c r="F3" s="41" t="s">
        <v>52</v>
      </c>
      <c r="G3" s="60"/>
      <c r="H3" s="61"/>
    </row>
    <row r="4" spans="2:12" ht="15" customHeight="1" x14ac:dyDescent="0.2">
      <c r="B4" s="57"/>
      <c r="C4" s="57"/>
      <c r="D4" s="58"/>
      <c r="E4" s="1" t="s">
        <v>1</v>
      </c>
      <c r="F4" s="41" t="s">
        <v>53</v>
      </c>
      <c r="G4" s="60"/>
      <c r="H4" s="61"/>
      <c r="L4" s="16"/>
    </row>
    <row r="5" spans="2:12" x14ac:dyDescent="0.2">
      <c r="E5" s="1" t="s">
        <v>1</v>
      </c>
      <c r="F5" s="41" t="s">
        <v>54</v>
      </c>
      <c r="G5" s="42"/>
      <c r="H5" s="43"/>
    </row>
    <row r="6" spans="2:12" x14ac:dyDescent="0.2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43</v>
      </c>
      <c r="E8" s="21"/>
      <c r="F8" s="3"/>
      <c r="G8" s="24">
        <f>SUM(E8*F8)</f>
        <v>0</v>
      </c>
      <c r="H8" s="39" t="s">
        <v>50</v>
      </c>
    </row>
    <row r="9" spans="2:12" x14ac:dyDescent="0.2">
      <c r="B9" s="3"/>
      <c r="C9" s="3"/>
      <c r="D9" s="3" t="s">
        <v>6</v>
      </c>
      <c r="E9" s="21">
        <v>1656</v>
      </c>
      <c r="F9" s="3"/>
      <c r="G9" s="24">
        <f t="shared" ref="G9:G17" si="0">PRODUCT(F9,E9)</f>
        <v>1656</v>
      </c>
      <c r="H9" s="3" t="s">
        <v>55</v>
      </c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/>
      <c r="F11" s="3"/>
      <c r="G11" s="24">
        <f t="shared" si="0"/>
        <v>0</v>
      </c>
      <c r="H11" s="3"/>
    </row>
    <row r="12" spans="2:12" x14ac:dyDescent="0.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 t="s">
        <v>1</v>
      </c>
      <c r="D14" s="3" t="s">
        <v>28</v>
      </c>
      <c r="E14" s="21">
        <v>40</v>
      </c>
      <c r="F14" s="3">
        <v>35</v>
      </c>
      <c r="G14" s="24">
        <f t="shared" si="0"/>
        <v>1400</v>
      </c>
      <c r="H14" s="3" t="s">
        <v>56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1696</v>
      </c>
      <c r="F18" s="5"/>
      <c r="G18" s="23">
        <f>SUM(G7:G17)</f>
        <v>3056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2">
      <c r="B21" s="3"/>
      <c r="C21" s="3"/>
      <c r="D21" s="3" t="s">
        <v>43</v>
      </c>
      <c r="E21" s="21">
        <v>0</v>
      </c>
      <c r="F21" s="3"/>
      <c r="G21" s="24">
        <f>SUM(E21*F21)</f>
        <v>0</v>
      </c>
      <c r="H21" s="39" t="s">
        <v>50</v>
      </c>
    </row>
    <row r="22" spans="2:8" x14ac:dyDescent="0.2">
      <c r="B22" s="3"/>
      <c r="C22" s="3"/>
      <c r="D22" s="3" t="s">
        <v>6</v>
      </c>
      <c r="E22" s="21">
        <v>500</v>
      </c>
      <c r="F22" s="3">
        <v>1</v>
      </c>
      <c r="G22" s="24">
        <f t="shared" ref="G22:G28" si="1">PRODUCT(F22,E22)</f>
        <v>500</v>
      </c>
      <c r="H22" s="3" t="s">
        <v>57</v>
      </c>
    </row>
    <row r="23" spans="2:8" x14ac:dyDescent="0.2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x14ac:dyDescent="0.2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>
        <v>40</v>
      </c>
      <c r="F26" s="3">
        <v>3</v>
      </c>
      <c r="G26" s="24">
        <f t="shared" si="1"/>
        <v>120</v>
      </c>
      <c r="H26" s="3" t="s">
        <v>58</v>
      </c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540</v>
      </c>
      <c r="F29" s="19"/>
      <c r="G29" s="24">
        <f>SUM(G20:G28)</f>
        <v>620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2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">
      <c r="B42" s="45" t="s">
        <v>37</v>
      </c>
      <c r="C42" s="42"/>
      <c r="D42" s="42"/>
      <c r="E42" s="42"/>
      <c r="F42" s="42"/>
      <c r="G42" s="42"/>
      <c r="H42" s="43"/>
    </row>
    <row r="43" spans="2:8" x14ac:dyDescent="0.2">
      <c r="B43" s="33" t="s">
        <v>38</v>
      </c>
      <c r="C43" s="49" t="s">
        <v>42</v>
      </c>
      <c r="D43" s="42"/>
      <c r="E43" s="42"/>
      <c r="F43" s="43"/>
      <c r="G43" s="26">
        <f>G18</f>
        <v>3056</v>
      </c>
      <c r="H43" s="9"/>
    </row>
    <row r="44" spans="2:8" x14ac:dyDescent="0.2">
      <c r="B44" s="38" t="s">
        <v>39</v>
      </c>
      <c r="C44" s="49" t="s">
        <v>45</v>
      </c>
      <c r="D44" s="51"/>
      <c r="E44" s="51"/>
      <c r="F44" s="52"/>
      <c r="G44" s="28">
        <f>PRODUCT(G43,0.67)</f>
        <v>2047.5200000000002</v>
      </c>
      <c r="H44" s="15"/>
    </row>
    <row r="45" spans="2:8" x14ac:dyDescent="0.2">
      <c r="B45" s="33" t="s">
        <v>40</v>
      </c>
      <c r="C45" s="49" t="s">
        <v>33</v>
      </c>
      <c r="D45" s="42"/>
      <c r="E45" s="42"/>
      <c r="F45" s="43"/>
      <c r="G45" s="26">
        <f>G29</f>
        <v>620</v>
      </c>
      <c r="H45" s="9" t="s">
        <v>34</v>
      </c>
    </row>
    <row r="46" spans="2:8" x14ac:dyDescent="0.2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x14ac:dyDescent="0.2">
      <c r="B47" s="32"/>
      <c r="C47" s="46" t="s">
        <v>47</v>
      </c>
      <c r="D47" s="47"/>
      <c r="E47" s="47"/>
      <c r="F47" s="48"/>
      <c r="G47" s="27">
        <f>SUM(G43,G45,G46)</f>
        <v>3676</v>
      </c>
      <c r="H47" s="12"/>
    </row>
    <row r="48" spans="2:8" x14ac:dyDescent="0.2">
      <c r="B48" s="13"/>
      <c r="C48" s="44" t="s">
        <v>46</v>
      </c>
      <c r="D48" s="44"/>
      <c r="E48" s="44"/>
      <c r="F48" s="44"/>
      <c r="G48" s="29">
        <f>SUM(G44,G45,G46)</f>
        <v>2667.5200000000004</v>
      </c>
      <c r="H48" s="14"/>
    </row>
    <row r="49" spans="2:8" x14ac:dyDescent="0.2">
      <c r="B49" s="8"/>
      <c r="C49" s="49" t="s">
        <v>48</v>
      </c>
      <c r="D49" s="42"/>
      <c r="E49" s="42"/>
      <c r="F49" s="43"/>
      <c r="G49" s="26">
        <f>PRODUCT(G43,0.33)</f>
        <v>1008.48</v>
      </c>
      <c r="H49" s="15"/>
    </row>
    <row r="50" spans="2:8" x14ac:dyDescent="0.2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2017-09-25T23:51:57Z</dcterms:modified>
</cp:coreProperties>
</file>