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are.wormald/Documents/GRANTS/2017_09 Santa Rosa Island 2018 S/"/>
    </mc:Choice>
  </mc:AlternateContent>
  <bookViews>
    <workbookView xWindow="0" yWindow="460" windowWidth="25600" windowHeight="15460"/>
  </bookViews>
  <sheets>
    <sheet name="Activities requiring Travel" sheetId="2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0" i="2"/>
  <c r="G16" i="2"/>
  <c r="G13" i="2"/>
  <c r="G19" i="2"/>
  <c r="G33" i="2"/>
  <c r="G45" i="2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1" i="2"/>
  <c r="G10" i="2"/>
  <c r="G9" i="2"/>
  <c r="G7" i="2"/>
  <c r="E40" i="2"/>
  <c r="E28" i="2"/>
  <c r="E17" i="2"/>
  <c r="G17" i="2"/>
  <c r="G42" i="2"/>
  <c r="G48" i="2"/>
  <c r="G40" i="2"/>
  <c r="G28" i="2"/>
  <c r="G44" i="2"/>
  <c r="G43" i="2"/>
  <c r="G47" i="2"/>
  <c r="G46" i="2"/>
</calcChain>
</file>

<file path=xl/sharedStrings.xml><?xml version="1.0" encoding="utf-8"?>
<sst xmlns="http://schemas.openxmlformats.org/spreadsheetml/2006/main" count="90" uniqueCount="59">
  <si>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</si>
  <si>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</si>
  <si>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</si>
  <si>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</si>
  <si>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</si>
  <si>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</si>
  <si>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</si>
  <si>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</si>
  <si>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</si>
  <si>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</si>
  <si>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</si>
  <si>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</si>
  <si>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</si>
  <si>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</si>
  <si>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</si>
  <si>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</si>
  <si>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</si>
  <si>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</si>
  <si>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</si>
  <si>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</si>
  <si>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</si>
  <si>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</si>
  <si>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</si>
  <si>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</si>
  <si>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</si>
  <si>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</si>
  <si>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</si>
  <si>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</si>
  <si>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</si>
  <si>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</si>
  <si>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</si>
  <si>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</si>
  <si>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</si>
  <si>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</si>
  <si>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</si>
  <si>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</si>
  <si>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</si>
  <si>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</si>
  <si>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</si>
  <si>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</si>
  <si>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</si>
  <si>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</si>
  <si>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</si>
  <si>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</si>
  <si>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</si>
  <si>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</si>
  <si>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</si>
  <si>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</si>
  <si>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</si>
  <si>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</si>
  <si>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</si>
  <si>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</si>
  <si>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Conservation Biology Class Field Trip to Santa Rosa Island Undergraduate Research Station</t>
  </si>
  <si>
    <t>2 nights at class rate</t>
  </si>
  <si>
    <t>Via Island Packers</t>
  </si>
  <si>
    <t>Number of Faculty: 1</t>
  </si>
  <si>
    <t>Sponsor Name:Dr. Clare Steele</t>
  </si>
  <si>
    <t>2017-2018</t>
  </si>
  <si>
    <t>Number of Students Participating: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</si>
</sst>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1" fillId="3" borderId="1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4" xfId="0" applyFont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4" xfId="0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3" fillId="5" borderId="4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4" xfId="0" applyNumberFormat="1" applyFont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/>
    <xf numFmtId="164" fontId="2" fillId="0" borderId="4" xfId="0" applyNumberFormat="1" applyFont="1" applyBorder="1" applyProtection="1"/>
    <xf numFmtId="164" fontId="2" fillId="0" borderId="4" xfId="0" applyNumberFormat="1" applyFont="1" applyBorder="1" applyAlignment="1" applyProtection="1">
      <protection locked="0"/>
    </xf>
    <xf numFmtId="164" fontId="2" fillId="5" borderId="4" xfId="0" applyNumberFormat="1" applyFont="1" applyFill="1" applyBorder="1" applyProtection="1"/>
    <xf numFmtId="164" fontId="3" fillId="6" borderId="4" xfId="0" applyNumberFormat="1" applyFont="1" applyFill="1" applyBorder="1" applyProtection="1"/>
    <xf numFmtId="164" fontId="3" fillId="5" borderId="4" xfId="0" applyNumberFormat="1" applyFont="1" applyFill="1" applyBorder="1" applyProtection="1"/>
    <xf numFmtId="164" fontId="6" fillId="0" borderId="4" xfId="0" applyNumberFormat="1" applyFont="1" applyBorder="1" applyAlignment="1"/>
    <xf numFmtId="0" fontId="2" fillId="0" borderId="8" xfId="0" applyFont="1" applyFill="1" applyBorder="1" applyProtection="1"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3" fillId="5" borderId="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vertical="center" wrapText="1"/>
    </xf>
    <xf numFmtId="0" fontId="0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3" fillId="0" borderId="5" xfId="0" applyFont="1" applyBorder="1" applyAlignment="1" applyProtection="1">
      <protection locked="0"/>
    </xf>
    <xf numFmtId="0" fontId="0" fillId="0" borderId="3" xfId="0" applyBorder="1" applyAlignment="1"/>
    <xf numFmtId="0" fontId="0" fillId="0" borderId="6" xfId="0" applyBorder="1" applyAlignment="1"/>
    <xf numFmtId="0" fontId="6" fillId="0" borderId="3" xfId="0" applyFont="1" applyBorder="1" applyAlignment="1"/>
    <xf numFmtId="0" fontId="3" fillId="4" borderId="5" xfId="0" applyFont="1" applyFill="1" applyBorder="1" applyAlignment="1" applyProtection="1"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6" xfId="0" applyFill="1" applyBorder="1" applyAlignment="1"/>
    <xf numFmtId="0" fontId="2" fillId="5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6" xfId="0" applyFont="1" applyBorder="1" applyAlignment="1"/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topLeftCell="A22" zoomScale="125" zoomScaleNormal="125" zoomScalePageLayoutView="125" workbookViewId="0">
      <selection activeCell="G47" sqref="G47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 x14ac:dyDescent="0.2">
      <c r="B1" s="57" t="s">
        <v>26</v>
      </c>
      <c r="C1" s="57"/>
      <c r="D1" s="57"/>
      <c r="E1" s="57"/>
      <c r="F1" s="18"/>
      <c r="G1" s="20"/>
      <c r="H1" s="34" t="s">
        <v>29</v>
      </c>
    </row>
    <row r="2" spans="2:12" s="35" customFormat="1" ht="18.75" customHeight="1" x14ac:dyDescent="0.25">
      <c r="B2" s="36"/>
      <c r="C2" s="36"/>
      <c r="D2" s="36"/>
      <c r="E2" s="36"/>
      <c r="F2" s="36"/>
      <c r="G2" s="37"/>
      <c r="H2" s="38" t="s">
        <v>52</v>
      </c>
    </row>
    <row r="3" spans="2:12" ht="16.5" customHeight="1" x14ac:dyDescent="0.2">
      <c r="B3" s="17"/>
      <c r="C3" s="53" t="s">
        <v>57</v>
      </c>
      <c r="D3" s="54"/>
      <c r="E3" s="17"/>
      <c r="F3" s="39" t="s">
        <v>56</v>
      </c>
      <c r="G3" s="58"/>
      <c r="H3" s="59"/>
    </row>
    <row r="4" spans="2:12" ht="15" customHeight="1" x14ac:dyDescent="0.2">
      <c r="B4" s="55"/>
      <c r="C4" s="55"/>
      <c r="D4" s="56"/>
      <c r="E4" s="1" t="s">
        <v>1</v>
      </c>
      <c r="F4" s="39" t="s">
        <v>58</v>
      </c>
      <c r="G4" s="58"/>
      <c r="H4" s="59"/>
      <c r="L4" s="16"/>
    </row>
    <row r="5" spans="2:12" x14ac:dyDescent="0.2">
      <c r="E5" s="1" t="s">
        <v>1</v>
      </c>
      <c r="F5" s="39" t="s">
        <v>55</v>
      </c>
      <c r="G5" s="40"/>
      <c r="H5" s="41"/>
    </row>
    <row r="6" spans="2:12" x14ac:dyDescent="0.2">
      <c r="B6" s="2" t="s">
        <v>33</v>
      </c>
      <c r="C6" s="43" t="s">
        <v>30</v>
      </c>
      <c r="D6" s="48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2">
      <c r="B8" s="3"/>
      <c r="C8" s="3"/>
      <c r="D8" s="3" t="s">
        <v>50</v>
      </c>
      <c r="E8" s="21"/>
      <c r="F8" s="3"/>
      <c r="G8" s="24">
        <f t="shared" ref="G8" si="0">PRODUCT(F8,E8)</f>
        <v>0</v>
      </c>
      <c r="H8" s="3" t="s">
        <v>51</v>
      </c>
    </row>
    <row r="9" spans="2:12" x14ac:dyDescent="0.2">
      <c r="B9" s="3"/>
      <c r="C9" s="3"/>
      <c r="D9" s="3" t="s">
        <v>6</v>
      </c>
      <c r="E9" s="21">
        <v>104</v>
      </c>
      <c r="F9" s="3">
        <v>35</v>
      </c>
      <c r="G9" s="24">
        <f t="shared" ref="G9:G16" si="1">PRODUCT(F9,E9)</f>
        <v>3640</v>
      </c>
      <c r="H9" s="3" t="s">
        <v>54</v>
      </c>
    </row>
    <row r="10" spans="2:12" x14ac:dyDescent="0.2">
      <c r="B10" s="3"/>
      <c r="C10" s="3"/>
      <c r="D10" s="3" t="s">
        <v>31</v>
      </c>
      <c r="E10" s="21">
        <v>10</v>
      </c>
      <c r="F10" s="3">
        <v>35</v>
      </c>
      <c r="G10" s="24">
        <f t="shared" si="1"/>
        <v>350</v>
      </c>
      <c r="H10" s="3" t="s">
        <v>53</v>
      </c>
    </row>
    <row r="11" spans="2:12" x14ac:dyDescent="0.2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x14ac:dyDescent="0.2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x14ac:dyDescent="0.2">
      <c r="B13" s="3"/>
      <c r="C13" s="3" t="s">
        <v>1</v>
      </c>
      <c r="D13" s="3" t="s">
        <v>32</v>
      </c>
      <c r="E13" s="21">
        <v>5</v>
      </c>
      <c r="F13" s="3">
        <v>35</v>
      </c>
      <c r="G13" s="24">
        <f t="shared" si="1"/>
        <v>175</v>
      </c>
      <c r="H13" s="3"/>
    </row>
    <row r="14" spans="2:12" x14ac:dyDescent="0.2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x14ac:dyDescent="0.2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x14ac:dyDescent="0.2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x14ac:dyDescent="0.2">
      <c r="B17" s="4"/>
      <c r="C17" s="6"/>
      <c r="D17" s="11" t="s">
        <v>20</v>
      </c>
      <c r="E17" s="23">
        <f>SUM(E7:E16)</f>
        <v>119</v>
      </c>
      <c r="F17" s="5"/>
      <c r="G17" s="23">
        <f>SUM(G7:G16)</f>
        <v>4165</v>
      </c>
      <c r="H17" s="5"/>
    </row>
    <row r="18" spans="2:8" x14ac:dyDescent="0.2">
      <c r="B18" s="2" t="s">
        <v>34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2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2">
      <c r="B20" s="3"/>
      <c r="C20" s="3"/>
      <c r="D20" s="3" t="s">
        <v>50</v>
      </c>
      <c r="E20" s="21"/>
      <c r="F20" s="3"/>
      <c r="G20" s="24">
        <f t="shared" ref="G20:G27" si="2">PRODUCT(F20,E20)</f>
        <v>0</v>
      </c>
      <c r="H20" s="3" t="s">
        <v>51</v>
      </c>
    </row>
    <row r="21" spans="2:8" x14ac:dyDescent="0.2">
      <c r="B21" s="3"/>
      <c r="C21" s="3"/>
      <c r="D21" s="3" t="s">
        <v>6</v>
      </c>
      <c r="E21" s="21">
        <v>104</v>
      </c>
      <c r="F21" s="3">
        <v>1</v>
      </c>
      <c r="G21" s="24">
        <f t="shared" si="2"/>
        <v>104</v>
      </c>
      <c r="H21" s="3" t="s">
        <v>54</v>
      </c>
    </row>
    <row r="22" spans="2:8" x14ac:dyDescent="0.2">
      <c r="B22" s="3"/>
      <c r="C22" s="3"/>
      <c r="D22" s="3" t="s">
        <v>31</v>
      </c>
      <c r="E22" s="21">
        <v>10</v>
      </c>
      <c r="F22" s="3">
        <v>1</v>
      </c>
      <c r="G22" s="24">
        <f t="shared" si="2"/>
        <v>10</v>
      </c>
      <c r="H22" s="3" t="s">
        <v>53</v>
      </c>
    </row>
    <row r="23" spans="2:8" x14ac:dyDescent="0.2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x14ac:dyDescent="0.2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x14ac:dyDescent="0.2">
      <c r="B25" s="3"/>
      <c r="C25" s="3"/>
      <c r="D25" s="3" t="s">
        <v>32</v>
      </c>
      <c r="E25" s="21">
        <v>5</v>
      </c>
      <c r="F25" s="3">
        <v>1</v>
      </c>
      <c r="G25" s="24">
        <f t="shared" si="2"/>
        <v>5</v>
      </c>
      <c r="H25" s="3"/>
    </row>
    <row r="26" spans="2:8" x14ac:dyDescent="0.2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x14ac:dyDescent="0.2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x14ac:dyDescent="0.2">
      <c r="B28" s="3"/>
      <c r="C28" s="3"/>
      <c r="D28" s="1" t="s">
        <v>21</v>
      </c>
      <c r="E28" s="24">
        <f>SUM(E19:E27)</f>
        <v>119</v>
      </c>
      <c r="F28" s="19"/>
      <c r="G28" s="24">
        <f>SUM(G19:G27)</f>
        <v>119</v>
      </c>
      <c r="H28" s="10"/>
    </row>
    <row r="29" spans="2:8" x14ac:dyDescent="0.2">
      <c r="B29" s="2" t="s">
        <v>35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2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2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x14ac:dyDescent="0.2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x14ac:dyDescent="0.2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2">
      <c r="B34" s="2" t="s">
        <v>36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2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x14ac:dyDescent="0.2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x14ac:dyDescent="0.2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x14ac:dyDescent="0.2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x14ac:dyDescent="0.2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x14ac:dyDescent="0.2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2">
      <c r="B41" s="43" t="s">
        <v>41</v>
      </c>
      <c r="C41" s="40"/>
      <c r="D41" s="40"/>
      <c r="E41" s="40"/>
      <c r="F41" s="40"/>
      <c r="G41" s="40"/>
      <c r="H41" s="41"/>
    </row>
    <row r="42" spans="2:8" x14ac:dyDescent="0.2">
      <c r="B42" s="33" t="s">
        <v>42</v>
      </c>
      <c r="C42" s="47" t="s">
        <v>49</v>
      </c>
      <c r="D42" s="40"/>
      <c r="E42" s="40"/>
      <c r="F42" s="41"/>
      <c r="G42" s="26">
        <f>G17</f>
        <v>4165</v>
      </c>
      <c r="H42" s="9"/>
    </row>
    <row r="43" spans="2:8" x14ac:dyDescent="0.2">
      <c r="B43" s="33" t="s">
        <v>43</v>
      </c>
      <c r="C43" s="47" t="s">
        <v>28</v>
      </c>
      <c r="D43" s="49"/>
      <c r="E43" s="49"/>
      <c r="F43" s="50"/>
      <c r="G43" s="28">
        <f>PRODUCT(G42,0.67)</f>
        <v>2790.55</v>
      </c>
      <c r="H43" s="15"/>
    </row>
    <row r="44" spans="2:8" x14ac:dyDescent="0.2">
      <c r="B44" s="33" t="s">
        <v>44</v>
      </c>
      <c r="C44" s="47" t="s">
        <v>37</v>
      </c>
      <c r="D44" s="40"/>
      <c r="E44" s="40"/>
      <c r="F44" s="41"/>
      <c r="G44" s="26">
        <f>G28</f>
        <v>119</v>
      </c>
      <c r="H44" s="9" t="s">
        <v>38</v>
      </c>
    </row>
    <row r="45" spans="2:8" x14ac:dyDescent="0.2">
      <c r="B45" s="33" t="s">
        <v>45</v>
      </c>
      <c r="C45" s="47" t="s">
        <v>39</v>
      </c>
      <c r="D45" s="40"/>
      <c r="E45" s="40"/>
      <c r="F45" s="41"/>
      <c r="G45" s="26">
        <f>G33</f>
        <v>0</v>
      </c>
      <c r="H45" s="9" t="s">
        <v>40</v>
      </c>
    </row>
    <row r="46" spans="2:8" x14ac:dyDescent="0.2">
      <c r="B46" s="32"/>
      <c r="C46" s="44" t="s">
        <v>46</v>
      </c>
      <c r="D46" s="45"/>
      <c r="E46" s="45"/>
      <c r="F46" s="46"/>
      <c r="G46" s="27">
        <f>SUM(G42,G44,G45)</f>
        <v>4284</v>
      </c>
      <c r="H46" s="12"/>
    </row>
    <row r="47" spans="2:8" x14ac:dyDescent="0.2">
      <c r="B47" s="13"/>
      <c r="C47" s="42" t="s">
        <v>48</v>
      </c>
      <c r="D47" s="42"/>
      <c r="E47" s="42"/>
      <c r="F47" s="42"/>
      <c r="G47" s="29">
        <f>SUM(G43,G44,G45)</f>
        <v>2909.55</v>
      </c>
      <c r="H47" s="14"/>
    </row>
    <row r="48" spans="2:8" x14ac:dyDescent="0.2">
      <c r="B48" s="8"/>
      <c r="C48" s="47" t="s">
        <v>27</v>
      </c>
      <c r="D48" s="40"/>
      <c r="E48" s="40"/>
      <c r="F48" s="41"/>
      <c r="G48" s="26">
        <f>PRODUCT(G42,0.33)</f>
        <v>1374.45</v>
      </c>
      <c r="H48" s="15"/>
    </row>
    <row r="49" spans="2:8" x14ac:dyDescent="0.2">
      <c r="B49" s="31"/>
      <c r="C49" s="47" t="s">
        <v>47</v>
      </c>
      <c r="D49" s="51"/>
      <c r="E49" s="51"/>
      <c r="F49" s="52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honeticPr fontId="16" type="noConversion"/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Clare Steele</cp:lastModifiedBy>
  <cp:lastPrinted>2017-10-02T22:10:10Z</cp:lastPrinted>
  <dcterms:created xsi:type="dcterms:W3CDTF">2013-01-23T23:52:36Z</dcterms:created>
  <dcterms:modified xsi:type="dcterms:W3CDTF">2017-10-02T22:10:23Z</dcterms:modified>
</cp:coreProperties>
</file>