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a.grove/Documents/Model UN/"/>
    </mc:Choice>
  </mc:AlternateContent>
  <bookViews>
    <workbookView xWindow="8200" yWindow="560" windowWidth="25400" windowHeight="17520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5" i="2"/>
  <c r="G47" i="2" s="1"/>
  <c r="G34" i="2"/>
  <c r="G33" i="2"/>
  <c r="G32" i="2"/>
  <c r="E35" i="2"/>
  <c r="G41" i="2"/>
  <c r="G40" i="2"/>
  <c r="G39" i="2"/>
  <c r="G38" i="2"/>
  <c r="G37" i="2"/>
  <c r="G29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2" i="2"/>
  <c r="E30" i="2"/>
  <c r="E18" i="2"/>
  <c r="G18" i="2" l="1"/>
  <c r="G44" i="2" s="1"/>
  <c r="G42" i="2"/>
  <c r="G30" i="2"/>
  <c r="G46" i="2" s="1"/>
  <c r="G45" i="2" l="1"/>
  <c r="G48" i="2"/>
</calcChain>
</file>

<file path=xl/sharedStrings.xml><?xml version="1.0" encoding="utf-8"?>
<sst xmlns="http://schemas.openxmlformats.org/spreadsheetml/2006/main" count="99" uniqueCount="71">
  <si>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</si>
  <si>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</si>
  <si>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</si>
  <si>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</si>
  <si>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</si>
  <si>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</si>
  <si>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</si>
  <si>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</si>
  <si>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</si>
  <si>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</si>
  <si>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</si>
  <si>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</si>
  <si>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</si>
  <si>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</si>
  <si>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</si>
  <si>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</si>
  <si>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</si>
  <si>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</si>
  <si>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</si>
  <si>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</si>
  <si>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</si>
  <si>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</si>
  <si>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</si>
  <si>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</si>
  <si>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</si>
  <si>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</si>
  <si>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</si>
  <si>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</si>
  <si>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</si>
  <si>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</si>
  <si>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</si>
  <si>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</si>
  <si>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</si>
  <si>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</si>
  <si>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</si>
  <si>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</si>
  <si>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</si>
  <si>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</si>
  <si>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</si>
  <si>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</si>
  <si>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</si>
  <si>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</si>
  <si>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</si>
  <si>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</si>
  <si>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</si>
  <si>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</si>
  <si>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</si>
  <si>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</si>
  <si>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</si>
  <si>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</si>
  <si>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if traveling to SRI, please note a $20 per person / per day meal funding cap</t>
  </si>
  <si>
    <t>i.e. for boat trips to the Channel Islands via Island Packers; rates for CI = $54/person to Santa Cruz Island, $104/person for Santa Rosa Island (SRI) [please contact Robyn Shea to coordinate your trip]</t>
  </si>
  <si>
    <t>AY 2017 - 2018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</si>
  <si>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</si>
  <si>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</si>
  <si>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</si>
  <si>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IRA Proposal Sponsor Name: Andrea Grove</t>
  </si>
  <si>
    <t>Number of Students Participating: 16 per semester</t>
  </si>
  <si>
    <t>Number of Faculty: 2</t>
  </si>
  <si>
    <t>Est $325 flights to Seattle and Portland</t>
  </si>
  <si>
    <t>Light rail in Seattle; LAX transport for Seattle and Portland; transport to Burlingame</t>
  </si>
  <si>
    <t>Hotel cost per night 10 nights total, 8 rooms</t>
  </si>
  <si>
    <t>Hotels in Seattle, Portland, Burlingame 10 nights total</t>
  </si>
  <si>
    <t>School registration fees</t>
  </si>
  <si>
    <t>$55 each Seattle and Portland; $200 Burlingame</t>
  </si>
  <si>
    <t>Old per diem rates ; $50 per day for 2 faculty; 13 days</t>
  </si>
  <si>
    <t>Parking LAX</t>
  </si>
  <si>
    <t xml:space="preserve"> 8 days total for Seattle and Portland conferences</t>
  </si>
  <si>
    <t>Luggage fees, shared</t>
  </si>
  <si>
    <t>$450 airport shuttles in Portland; $6 total light rail to/from airport in Seattle</t>
  </si>
  <si>
    <t>Activity Title: Model United Nations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</si>
</sst>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zoomScaleNormal="100" workbookViewId="0">
      <selection activeCell="K8" sqref="K8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45" t="s">
        <v>25</v>
      </c>
      <c r="C1" s="45"/>
      <c r="D1" s="45"/>
      <c r="E1" s="45"/>
      <c r="F1" s="18"/>
      <c r="G1" s="20"/>
      <c r="H1" s="36" t="s">
        <v>70</v>
      </c>
    </row>
    <row r="2" spans="2:12" ht="18.75" customHeight="1" x14ac:dyDescent="0.2">
      <c r="B2" s="49" t="s">
        <v>52</v>
      </c>
      <c r="C2" s="49"/>
      <c r="D2" s="49"/>
      <c r="E2" s="18"/>
      <c r="F2" s="34"/>
      <c r="G2" s="20"/>
      <c r="H2" s="35"/>
    </row>
    <row r="3" spans="2:12" ht="16.5" customHeight="1" x14ac:dyDescent="0.2">
      <c r="B3" s="17"/>
      <c r="C3" s="41"/>
      <c r="D3" s="42"/>
      <c r="E3" s="17"/>
      <c r="F3" s="46" t="s">
        <v>56</v>
      </c>
      <c r="G3" s="47"/>
      <c r="H3" s="48"/>
    </row>
    <row r="4" spans="2:12" ht="15" customHeight="1" x14ac:dyDescent="0.2">
      <c r="B4" s="43"/>
      <c r="C4" s="43"/>
      <c r="D4" s="44"/>
      <c r="E4" s="1" t="s">
        <v>1</v>
      </c>
      <c r="F4" s="46" t="s">
        <v>57</v>
      </c>
      <c r="G4" s="47"/>
      <c r="H4" s="48"/>
      <c r="L4" s="16"/>
    </row>
    <row r="5" spans="2:12" x14ac:dyDescent="0.2">
      <c r="E5" s="1" t="s">
        <v>1</v>
      </c>
      <c r="F5" s="46" t="s">
        <v>58</v>
      </c>
      <c r="G5" s="51"/>
      <c r="H5" s="52"/>
    </row>
    <row r="6" spans="2:12" x14ac:dyDescent="0.2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>
        <v>325</v>
      </c>
      <c r="F7" s="3">
        <v>32</v>
      </c>
      <c r="G7" s="24">
        <f>PRODUCT(F7,E7)</f>
        <v>10400</v>
      </c>
      <c r="H7" s="3" t="s">
        <v>59</v>
      </c>
    </row>
    <row r="8" spans="2:12" x14ac:dyDescent="0.2">
      <c r="B8" s="3"/>
      <c r="C8" s="3"/>
      <c r="D8" s="3" t="s">
        <v>43</v>
      </c>
      <c r="E8" s="21">
        <v>10</v>
      </c>
      <c r="F8" s="3">
        <v>32</v>
      </c>
      <c r="G8" s="24">
        <f>SUM(E8*F8)</f>
        <v>320</v>
      </c>
      <c r="H8" s="39" t="s">
        <v>54</v>
      </c>
    </row>
    <row r="9" spans="2:12" x14ac:dyDescent="0.2">
      <c r="B9" s="3"/>
      <c r="C9" s="3"/>
      <c r="D9" s="3" t="s">
        <v>6</v>
      </c>
      <c r="E9" s="21">
        <v>546</v>
      </c>
      <c r="F9" s="3">
        <v>1</v>
      </c>
      <c r="G9" s="24">
        <f t="shared" ref="G9:G17" si="0">PRODUCT(F9,E9)</f>
        <v>546</v>
      </c>
      <c r="H9" s="3" t="s">
        <v>69</v>
      </c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>
        <v>1593</v>
      </c>
      <c r="F11" s="3">
        <v>8</v>
      </c>
      <c r="G11" s="24">
        <f t="shared" si="0"/>
        <v>12744</v>
      </c>
      <c r="H11" s="3" t="s">
        <v>61</v>
      </c>
    </row>
    <row r="12" spans="2:12" x14ac:dyDescent="0.2">
      <c r="B12" s="3"/>
      <c r="C12" s="3"/>
      <c r="D12" s="3" t="s">
        <v>7</v>
      </c>
      <c r="E12" s="21">
        <v>205</v>
      </c>
      <c r="F12" s="3">
        <v>16</v>
      </c>
      <c r="G12" s="24">
        <f t="shared" si="0"/>
        <v>3280</v>
      </c>
      <c r="H12" s="3"/>
    </row>
    <row r="13" spans="2:12" x14ac:dyDescent="0.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50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2">
      <c r="B17" s="4"/>
      <c r="C17" s="4" t="s">
        <v>12</v>
      </c>
      <c r="D17" s="30" t="s">
        <v>63</v>
      </c>
      <c r="E17" s="22">
        <v>310</v>
      </c>
      <c r="F17" s="5">
        <v>1</v>
      </c>
      <c r="G17" s="24">
        <f t="shared" si="0"/>
        <v>310</v>
      </c>
      <c r="H17" s="5" t="s">
        <v>64</v>
      </c>
    </row>
    <row r="18" spans="2:8" x14ac:dyDescent="0.2">
      <c r="B18" s="4"/>
      <c r="C18" s="6"/>
      <c r="D18" s="11" t="s">
        <v>19</v>
      </c>
      <c r="E18" s="23">
        <f>SUM(E7:E17)</f>
        <v>2989</v>
      </c>
      <c r="F18" s="5"/>
      <c r="G18" s="23">
        <f>SUM(G7:G17)</f>
        <v>27600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>
        <v>325</v>
      </c>
      <c r="F20" s="3">
        <v>4</v>
      </c>
      <c r="G20" s="24">
        <f>PRODUCT(E20,F20)</f>
        <v>1300</v>
      </c>
      <c r="H20" s="3"/>
    </row>
    <row r="21" spans="2:8" x14ac:dyDescent="0.2">
      <c r="B21" s="3"/>
      <c r="C21" s="3"/>
      <c r="D21" s="3" t="s">
        <v>43</v>
      </c>
      <c r="E21" s="21">
        <v>10</v>
      </c>
      <c r="F21" s="3">
        <v>4</v>
      </c>
      <c r="G21" s="24">
        <f>SUM(E21*F21)</f>
        <v>40</v>
      </c>
      <c r="H21" s="39" t="s">
        <v>54</v>
      </c>
    </row>
    <row r="22" spans="2:8" x14ac:dyDescent="0.2">
      <c r="B22" s="3"/>
      <c r="C22" s="3"/>
      <c r="D22" s="3" t="s">
        <v>6</v>
      </c>
      <c r="E22" s="21">
        <v>604.20000000000005</v>
      </c>
      <c r="F22" s="3">
        <v>1</v>
      </c>
      <c r="G22" s="24">
        <f t="shared" ref="G22:G29" si="1">PRODUCT(F22,E22)</f>
        <v>604.20000000000005</v>
      </c>
      <c r="H22" s="3" t="s">
        <v>60</v>
      </c>
    </row>
    <row r="23" spans="2:8" x14ac:dyDescent="0.2">
      <c r="B23" s="3"/>
      <c r="C23" s="3"/>
      <c r="D23" s="3" t="s">
        <v>27</v>
      </c>
      <c r="E23" s="21">
        <v>1593</v>
      </c>
      <c r="F23" s="3">
        <v>1</v>
      </c>
      <c r="G23" s="24">
        <f t="shared" si="1"/>
        <v>1593</v>
      </c>
      <c r="H23" s="3" t="s">
        <v>62</v>
      </c>
    </row>
    <row r="24" spans="2:8" x14ac:dyDescent="0.2">
      <c r="B24" s="3"/>
      <c r="C24" s="3"/>
      <c r="D24" s="3" t="s">
        <v>7</v>
      </c>
      <c r="E24" s="21">
        <v>125</v>
      </c>
      <c r="F24" s="3"/>
      <c r="G24" s="24">
        <f t="shared" si="1"/>
        <v>125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>
        <v>100</v>
      </c>
      <c r="F26" s="3">
        <v>13</v>
      </c>
      <c r="G26" s="24">
        <f t="shared" si="1"/>
        <v>1300</v>
      </c>
      <c r="H26" s="3" t="s">
        <v>65</v>
      </c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16</v>
      </c>
      <c r="D28" s="3" t="s">
        <v>68</v>
      </c>
      <c r="E28" s="21">
        <v>50</v>
      </c>
      <c r="F28" s="3">
        <v>2</v>
      </c>
      <c r="G28" s="24">
        <v>100</v>
      </c>
      <c r="H28" s="3"/>
    </row>
    <row r="29" spans="2:8" x14ac:dyDescent="0.2">
      <c r="B29" s="3"/>
      <c r="C29" s="3" t="s">
        <v>12</v>
      </c>
      <c r="D29" s="3" t="s">
        <v>66</v>
      </c>
      <c r="E29" s="21">
        <v>12</v>
      </c>
      <c r="F29" s="3">
        <v>8</v>
      </c>
      <c r="G29" s="24">
        <f t="shared" si="1"/>
        <v>96</v>
      </c>
      <c r="H29" s="3" t="s">
        <v>67</v>
      </c>
    </row>
    <row r="30" spans="2:8" x14ac:dyDescent="0.2">
      <c r="B30" s="3"/>
      <c r="C30" s="3"/>
      <c r="D30" s="1" t="s">
        <v>20</v>
      </c>
      <c r="E30" s="24">
        <f>SUM(E20:E29)</f>
        <v>2819.2</v>
      </c>
      <c r="F30" s="19"/>
      <c r="G30" s="24">
        <f>SUM(G20:G29)</f>
        <v>5158.2</v>
      </c>
      <c r="H30" s="10"/>
    </row>
    <row r="31" spans="2:8" x14ac:dyDescent="0.2">
      <c r="B31" s="2" t="s">
        <v>31</v>
      </c>
      <c r="C31" s="2" t="s">
        <v>14</v>
      </c>
      <c r="D31" s="2"/>
      <c r="E31" s="7" t="s">
        <v>2</v>
      </c>
      <c r="F31" s="2" t="s">
        <v>3</v>
      </c>
      <c r="G31" s="2" t="s">
        <v>4</v>
      </c>
      <c r="H31" s="2" t="s">
        <v>5</v>
      </c>
    </row>
    <row r="32" spans="2:8" x14ac:dyDescent="0.2">
      <c r="B32" s="3"/>
      <c r="C32" s="3"/>
      <c r="D32" s="3" t="s">
        <v>15</v>
      </c>
      <c r="E32" s="25"/>
      <c r="F32" s="3"/>
      <c r="G32" s="24">
        <f>PRODUCT(E32,F32)</f>
        <v>0</v>
      </c>
      <c r="H32" s="3"/>
    </row>
    <row r="33" spans="2:8" ht="24" customHeight="1" x14ac:dyDescent="0.2">
      <c r="B33" s="3"/>
      <c r="C33" s="3"/>
      <c r="D33" s="3" t="s">
        <v>53</v>
      </c>
      <c r="E33" s="21"/>
      <c r="F33" s="3"/>
      <c r="G33" s="24">
        <f t="shared" ref="G33:G34" si="2">PRODUCT(E33,F33)</f>
        <v>0</v>
      </c>
      <c r="H33" s="40" t="s">
        <v>55</v>
      </c>
    </row>
    <row r="34" spans="2:8" x14ac:dyDescent="0.2">
      <c r="B34" s="3"/>
      <c r="C34" s="3" t="s">
        <v>12</v>
      </c>
      <c r="D34" s="3"/>
      <c r="E34" s="21"/>
      <c r="F34" s="3"/>
      <c r="G34" s="24">
        <f t="shared" si="2"/>
        <v>0</v>
      </c>
      <c r="H34" s="3"/>
    </row>
    <row r="35" spans="2:8" x14ac:dyDescent="0.2">
      <c r="B35" s="3"/>
      <c r="C35" s="3"/>
      <c r="D35" s="1" t="s">
        <v>21</v>
      </c>
      <c r="E35" s="24">
        <f>SUM(E32:E34)</f>
        <v>0</v>
      </c>
      <c r="F35" s="19"/>
      <c r="G35" s="24">
        <f>SUM(E32:E34)</f>
        <v>0</v>
      </c>
      <c r="H35" s="3"/>
    </row>
    <row r="36" spans="2:8" x14ac:dyDescent="0.2">
      <c r="B36" s="2" t="s">
        <v>32</v>
      </c>
      <c r="C36" s="2" t="s">
        <v>17</v>
      </c>
      <c r="D36" s="2"/>
      <c r="E36" s="7" t="s">
        <v>2</v>
      </c>
      <c r="F36" s="2" t="s">
        <v>3</v>
      </c>
      <c r="G36" s="2" t="s">
        <v>4</v>
      </c>
      <c r="H36" s="2" t="s">
        <v>5</v>
      </c>
    </row>
    <row r="37" spans="2:8" x14ac:dyDescent="0.2">
      <c r="B37" s="3"/>
      <c r="C37" s="3"/>
      <c r="D37" s="3" t="s">
        <v>18</v>
      </c>
      <c r="E37" s="25"/>
      <c r="F37" s="3"/>
      <c r="G37" s="24">
        <f t="shared" ref="G37:G41" si="3">PRODUCT(F37,E37)</f>
        <v>0</v>
      </c>
      <c r="H37" s="3"/>
    </row>
    <row r="38" spans="2:8" x14ac:dyDescent="0.2">
      <c r="B38" s="3"/>
      <c r="C38" s="3"/>
      <c r="D38" s="3" t="s">
        <v>23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10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/>
      <c r="D40" s="3" t="s">
        <v>24</v>
      </c>
      <c r="E40" s="21"/>
      <c r="F40" s="3"/>
      <c r="G40" s="24">
        <f t="shared" si="3"/>
        <v>0</v>
      </c>
      <c r="H40" s="3"/>
    </row>
    <row r="41" spans="2:8" x14ac:dyDescent="0.2">
      <c r="B41" s="3"/>
      <c r="C41" s="3" t="s">
        <v>16</v>
      </c>
      <c r="D41" s="3"/>
      <c r="E41" s="21"/>
      <c r="F41" s="3"/>
      <c r="G41" s="24">
        <f t="shared" si="3"/>
        <v>0</v>
      </c>
      <c r="H41" s="3"/>
    </row>
    <row r="42" spans="2:8" x14ac:dyDescent="0.2">
      <c r="B42" s="3"/>
      <c r="C42" s="3"/>
      <c r="D42" s="1" t="s">
        <v>22</v>
      </c>
      <c r="E42" s="24">
        <f>SUM(E37:E41)</f>
        <v>0</v>
      </c>
      <c r="F42" s="19"/>
      <c r="G42" s="24">
        <f>SUM(G37:G41)</f>
        <v>0</v>
      </c>
      <c r="H42" s="3"/>
    </row>
    <row r="43" spans="2:8" x14ac:dyDescent="0.2">
      <c r="B43" s="58" t="s">
        <v>37</v>
      </c>
      <c r="C43" s="51"/>
      <c r="D43" s="51"/>
      <c r="E43" s="51"/>
      <c r="F43" s="51"/>
      <c r="G43" s="51"/>
      <c r="H43" s="52"/>
    </row>
    <row r="44" spans="2:8" x14ac:dyDescent="0.2">
      <c r="B44" s="33" t="s">
        <v>38</v>
      </c>
      <c r="C44" s="50" t="s">
        <v>42</v>
      </c>
      <c r="D44" s="51"/>
      <c r="E44" s="51"/>
      <c r="F44" s="52"/>
      <c r="G44" s="26">
        <f>G18</f>
        <v>27600</v>
      </c>
      <c r="H44" s="9"/>
    </row>
    <row r="45" spans="2:8" x14ac:dyDescent="0.2">
      <c r="B45" s="38" t="s">
        <v>39</v>
      </c>
      <c r="C45" s="50" t="s">
        <v>45</v>
      </c>
      <c r="D45" s="53"/>
      <c r="E45" s="53"/>
      <c r="F45" s="54"/>
      <c r="G45" s="28">
        <f>PRODUCT(G44,0.67)</f>
        <v>18492</v>
      </c>
      <c r="H45" s="15"/>
    </row>
    <row r="46" spans="2:8" x14ac:dyDescent="0.2">
      <c r="B46" s="33" t="s">
        <v>40</v>
      </c>
      <c r="C46" s="50" t="s">
        <v>33</v>
      </c>
      <c r="D46" s="51"/>
      <c r="E46" s="51"/>
      <c r="F46" s="52"/>
      <c r="G46" s="26">
        <f>G30</f>
        <v>5158.2</v>
      </c>
      <c r="H46" s="9" t="s">
        <v>34</v>
      </c>
    </row>
    <row r="47" spans="2:8" x14ac:dyDescent="0.2">
      <c r="B47" s="33" t="s">
        <v>41</v>
      </c>
      <c r="C47" s="50" t="s">
        <v>35</v>
      </c>
      <c r="D47" s="51"/>
      <c r="E47" s="51"/>
      <c r="F47" s="52"/>
      <c r="G47" s="26">
        <f>G35</f>
        <v>0</v>
      </c>
      <c r="H47" s="9" t="s">
        <v>36</v>
      </c>
    </row>
    <row r="48" spans="2:8" x14ac:dyDescent="0.2">
      <c r="B48" s="32"/>
      <c r="C48" s="59" t="s">
        <v>47</v>
      </c>
      <c r="D48" s="60"/>
      <c r="E48" s="60"/>
      <c r="F48" s="61"/>
      <c r="G48" s="27">
        <f>SUM(G44,G46,G47)</f>
        <v>32758.2</v>
      </c>
      <c r="H48" s="12"/>
    </row>
    <row r="49" spans="2:8" x14ac:dyDescent="0.2">
      <c r="B49" s="13"/>
      <c r="C49" s="57" t="s">
        <v>46</v>
      </c>
      <c r="D49" s="57"/>
      <c r="E49" s="57"/>
      <c r="F49" s="57"/>
      <c r="G49" s="29"/>
      <c r="H49" s="14"/>
    </row>
    <row r="50" spans="2:8" x14ac:dyDescent="0.2">
      <c r="B50" s="8"/>
      <c r="C50" s="50" t="s">
        <v>48</v>
      </c>
      <c r="D50" s="51"/>
      <c r="E50" s="51"/>
      <c r="F50" s="52"/>
      <c r="G50" s="26"/>
      <c r="H50" s="15"/>
    </row>
    <row r="51" spans="2:8" x14ac:dyDescent="0.2">
      <c r="B51" s="31"/>
      <c r="C51" s="50" t="s">
        <v>49</v>
      </c>
      <c r="D51" s="55"/>
      <c r="E51" s="55"/>
      <c r="F51" s="56"/>
      <c r="G51" s="26"/>
      <c r="H51" s="15"/>
    </row>
  </sheetData>
  <mergeCells count="17">
    <mergeCell ref="F5:H5"/>
    <mergeCell ref="C49:F49"/>
    <mergeCell ref="B43:H43"/>
    <mergeCell ref="C48:F48"/>
    <mergeCell ref="C46:F46"/>
    <mergeCell ref="C6:D6"/>
    <mergeCell ref="C50:F50"/>
    <mergeCell ref="C44:F44"/>
    <mergeCell ref="C47:F47"/>
    <mergeCell ref="C45:F45"/>
    <mergeCell ref="C51:F51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2018-02-07T19:25:18Z</dcterms:modified>
</cp:coreProperties>
</file>