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ophe.bourely\Desktop\"/>
    </mc:Choice>
  </mc:AlternateContent>
  <bookViews>
    <workbookView xWindow="0" yWindow="0" windowWidth="28800" windowHeight="12435"/>
  </bookViews>
  <sheets>
    <sheet name="IRA Activities Requiring Travel" sheetId="2" r:id="rId1"/>
    <sheet name="Sheet2" sheetId="3" r:id="rId2"/>
  </sheets>
  <calcPr calcId="152511"/>
</workbook>
</file>

<file path=xl/calcChain.xml><?xml version="1.0" encoding="utf-8"?>
<calcChain xmlns="http://schemas.openxmlformats.org/spreadsheetml/2006/main">
  <c r="E18" i="2" l="1"/>
  <c r="G8" i="2" l="1"/>
  <c r="G21" i="2"/>
  <c r="G10" i="2" l="1"/>
  <c r="G17" i="2"/>
  <c r="G14" i="2"/>
  <c r="G20" i="2"/>
  <c r="G34" i="2"/>
  <c r="G46" i="2" s="1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G18" i="2" l="1"/>
  <c r="G43" i="2" s="1"/>
  <c r="G49" i="2" s="1"/>
  <c r="G41" i="2"/>
  <c r="G29" i="2"/>
  <c r="G45" i="2" s="1"/>
  <c r="G44" i="2" l="1"/>
  <c r="G48" i="2" s="1"/>
  <c r="G47" i="2"/>
</calcChain>
</file>

<file path=xl/sharedStrings.xml><?xml version="1.0" encoding="utf-8"?>
<sst xmlns="http://schemas.openxmlformats.org/spreadsheetml/2006/main" count="88" uniqueCount="60">
  <si>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</si>
  <si>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</si>
  <si>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</si>
  <si>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</si>
  <si>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</si>
  <si>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</si>
  <si>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</si>
  <si>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</si>
  <si>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</si>
  <si>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</si>
  <si>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</si>
  <si>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</si>
  <si>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</si>
  <si>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</si>
  <si>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</si>
  <si>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</si>
  <si>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</si>
  <si>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</si>
  <si>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</si>
  <si>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</si>
  <si>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</si>
  <si>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</si>
  <si>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</si>
  <si>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</si>
  <si>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</si>
  <si>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</si>
  <si>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Activity Title: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</si>
  <si>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</si>
  <si>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</si>
  <si>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</si>
  <si>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</si>
  <si>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</si>
  <si>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</si>
  <si>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</si>
  <si>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</si>
  <si>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</si>
  <si>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</si>
  <si>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</si>
  <si>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</si>
  <si>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</si>
  <si>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</si>
  <si>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</si>
  <si>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</si>
  <si>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</si>
  <si>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</si>
  <si>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</si>
  <si>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</si>
  <si>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</si>
  <si>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</si>
  <si>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</si>
  <si>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</si>
  <si>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if traveling to SRI, please note a $20 per person / per day meal funding cap</t>
  </si>
  <si>
    <t>AY 2017 - 2018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</si>
  <si>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</si>
  <si>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</si>
  <si>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</si>
  <si>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i.e. for boat trips to the Channel Islands via Island Packers; rates for CI = $54/person to Santa Cruz Island, $104/person for Santa Rosa Island (SRI) [please contact Aspen Coty to coordinate your trip]</t>
  </si>
  <si>
    <t xml:space="preserve">IRA Proposal Sponsor Name: </t>
  </si>
  <si>
    <t>Number of Students Participating: 22</t>
  </si>
  <si>
    <t>Number of Faculty: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</si>
</sst>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zoomScaleNormal="100" workbookViewId="0">
      <selection activeCell="G33" sqref="G33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45" t="s">
        <v>25</v>
      </c>
      <c r="C1" s="45"/>
      <c r="D1" s="45"/>
      <c r="E1" s="45"/>
      <c r="F1" s="18"/>
      <c r="G1" s="20"/>
      <c r="H1" s="36" t="s">
        <v>26</v>
      </c>
    </row>
    <row r="2" spans="2:12" ht="18.75" customHeight="1" x14ac:dyDescent="0.25">
      <c r="B2" s="49" t="s">
        <v>52</v>
      </c>
      <c r="C2" s="49"/>
      <c r="D2" s="49"/>
      <c r="E2" s="18"/>
      <c r="F2" s="34"/>
      <c r="G2" s="20"/>
      <c r="H2" s="35"/>
    </row>
    <row r="3" spans="2:12" ht="16.5" customHeight="1" x14ac:dyDescent="0.25">
      <c r="B3" s="17"/>
      <c r="C3" s="41"/>
      <c r="D3" s="42"/>
      <c r="E3" s="17"/>
      <c r="F3" s="46" t="s">
        <v>57</v>
      </c>
      <c r="G3" s="47"/>
      <c r="H3" s="48"/>
    </row>
    <row r="4" spans="2:12" ht="15" customHeight="1" x14ac:dyDescent="0.25">
      <c r="B4" s="43"/>
      <c r="C4" s="43"/>
      <c r="D4" s="44"/>
      <c r="E4" s="1" t="s">
        <v>1</v>
      </c>
      <c r="F4" s="46" t="s">
        <v>58</v>
      </c>
      <c r="G4" s="47"/>
      <c r="H4" s="48"/>
      <c r="L4" s="16"/>
    </row>
    <row r="5" spans="2:12" x14ac:dyDescent="0.25">
      <c r="E5" s="1" t="s">
        <v>1</v>
      </c>
      <c r="F5" s="46" t="s">
        <v>59</v>
      </c>
      <c r="G5" s="51"/>
      <c r="H5" s="52"/>
    </row>
    <row r="6" spans="2:12" x14ac:dyDescent="0.25">
      <c r="B6" s="2" t="s">
        <v>30</v>
      </c>
      <c r="C6" s="58" t="s">
        <v>27</v>
      </c>
      <c r="D6" s="62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44</v>
      </c>
      <c r="E8" s="21"/>
      <c r="F8" s="3"/>
      <c r="G8" s="24">
        <f>SUM(E8*F8)</f>
        <v>0</v>
      </c>
      <c r="H8" s="39" t="s">
        <v>54</v>
      </c>
    </row>
    <row r="9" spans="2:12" ht="15.75" x14ac:dyDescent="0.3">
      <c r="B9" s="3"/>
      <c r="C9" s="3"/>
      <c r="D9" s="3" t="s">
        <v>6</v>
      </c>
      <c r="E9" s="21"/>
      <c r="F9" s="3"/>
      <c r="G9" s="24">
        <f t="shared" ref="G9:G17" si="0">PRODUCT(F9,E9)</f>
        <v>0</v>
      </c>
      <c r="H9" s="3"/>
    </row>
    <row r="10" spans="2:12" ht="39" customHeight="1" x14ac:dyDescent="0.3">
      <c r="B10" s="3"/>
      <c r="C10" s="3"/>
      <c r="D10" s="3" t="s">
        <v>45</v>
      </c>
      <c r="E10" s="21">
        <v>104</v>
      </c>
      <c r="F10" s="3">
        <v>25</v>
      </c>
      <c r="G10" s="24">
        <f>PRODUCT(F10,E10)</f>
        <v>2600</v>
      </c>
      <c r="H10" s="40" t="s">
        <v>56</v>
      </c>
      <c r="I10" s="37"/>
    </row>
    <row r="11" spans="2:12" ht="15.75" x14ac:dyDescent="0.3">
      <c r="B11" s="3"/>
      <c r="C11" s="3"/>
      <c r="D11" s="3" t="s">
        <v>28</v>
      </c>
      <c r="E11" s="21"/>
      <c r="F11" s="3"/>
      <c r="G11" s="24">
        <f t="shared" si="0"/>
        <v>0</v>
      </c>
      <c r="H11" s="3"/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29</v>
      </c>
      <c r="E14" s="21">
        <v>40</v>
      </c>
      <c r="F14" s="3">
        <v>25</v>
      </c>
      <c r="G14" s="24">
        <f t="shared" si="0"/>
        <v>1000</v>
      </c>
      <c r="H14" s="39" t="s">
        <v>51</v>
      </c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144</v>
      </c>
      <c r="F18" s="5"/>
      <c r="G18" s="23">
        <f>SUM(G7:G17)</f>
        <v>3600</v>
      </c>
      <c r="H18" s="5"/>
    </row>
    <row r="19" spans="2:8" x14ac:dyDescent="0.25">
      <c r="B19" s="2" t="s">
        <v>31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ht="15.75" x14ac:dyDescent="0.3">
      <c r="B21" s="3"/>
      <c r="C21" s="3"/>
      <c r="D21" s="3" t="s">
        <v>44</v>
      </c>
      <c r="E21" s="21"/>
      <c r="F21" s="3"/>
      <c r="G21" s="24">
        <f>SUM(E21*F21)</f>
        <v>0</v>
      </c>
      <c r="H21" s="39" t="s">
        <v>54</v>
      </c>
    </row>
    <row r="22" spans="2:8" ht="15.75" x14ac:dyDescent="0.3">
      <c r="B22" s="3"/>
      <c r="C22" s="3"/>
      <c r="D22" s="3" t="s">
        <v>6</v>
      </c>
      <c r="E22" s="21"/>
      <c r="F22" s="3"/>
      <c r="G22" s="24">
        <f t="shared" ref="G22:G28" si="1">PRODUCT(F22,E22)</f>
        <v>0</v>
      </c>
      <c r="H22" s="3"/>
    </row>
    <row r="23" spans="2:8" ht="15.75" x14ac:dyDescent="0.3">
      <c r="B23" s="3"/>
      <c r="C23" s="3"/>
      <c r="D23" s="3" t="s">
        <v>28</v>
      </c>
      <c r="E23" s="21"/>
      <c r="F23" s="3"/>
      <c r="G23" s="24">
        <f t="shared" si="1"/>
        <v>0</v>
      </c>
      <c r="H23" s="3"/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29</v>
      </c>
      <c r="E26" s="21"/>
      <c r="F26" s="3"/>
      <c r="G26" s="24">
        <f t="shared" si="1"/>
        <v>0</v>
      </c>
      <c r="H26" s="3"/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0</v>
      </c>
      <c r="F29" s="19"/>
      <c r="G29" s="24">
        <f>SUM(G20:G28)</f>
        <v>0</v>
      </c>
      <c r="H29" s="10"/>
    </row>
    <row r="30" spans="2:8" x14ac:dyDescent="0.25">
      <c r="B30" s="2" t="s">
        <v>32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>
        <v>30</v>
      </c>
      <c r="F31" s="3">
        <v>25</v>
      </c>
      <c r="G31" s="24">
        <f>PRODUCT(E31,F31)</f>
        <v>750</v>
      </c>
      <c r="H31" s="3"/>
    </row>
    <row r="32" spans="2:8" ht="24" customHeight="1" x14ac:dyDescent="0.3">
      <c r="B32" s="3"/>
      <c r="C32" s="3"/>
      <c r="D32" s="3" t="s">
        <v>53</v>
      </c>
      <c r="E32" s="21"/>
      <c r="F32" s="3"/>
      <c r="G32" s="24">
        <f t="shared" ref="G32:G33" si="2">PRODUCT(E32,F32)</f>
        <v>0</v>
      </c>
      <c r="H32" s="40" t="s">
        <v>55</v>
      </c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30</v>
      </c>
      <c r="F34" s="19"/>
      <c r="G34" s="24">
        <f>SUM(E31:E33)</f>
        <v>30</v>
      </c>
      <c r="H34" s="3"/>
    </row>
    <row r="35" spans="2:8" x14ac:dyDescent="0.25">
      <c r="B35" s="2" t="s">
        <v>33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58" t="s">
        <v>38</v>
      </c>
      <c r="C42" s="51"/>
      <c r="D42" s="51"/>
      <c r="E42" s="51"/>
      <c r="F42" s="51"/>
      <c r="G42" s="51"/>
      <c r="H42" s="52"/>
    </row>
    <row r="43" spans="2:8" ht="15.75" x14ac:dyDescent="0.3">
      <c r="B43" s="33" t="s">
        <v>39</v>
      </c>
      <c r="C43" s="50" t="s">
        <v>43</v>
      </c>
      <c r="D43" s="51"/>
      <c r="E43" s="51"/>
      <c r="F43" s="52"/>
      <c r="G43" s="26">
        <f>G18</f>
        <v>3600</v>
      </c>
      <c r="H43" s="9"/>
    </row>
    <row r="44" spans="2:8" ht="15.75" x14ac:dyDescent="0.3">
      <c r="B44" s="38" t="s">
        <v>40</v>
      </c>
      <c r="C44" s="50" t="s">
        <v>46</v>
      </c>
      <c r="D44" s="53"/>
      <c r="E44" s="53"/>
      <c r="F44" s="54"/>
      <c r="G44" s="28">
        <f>PRODUCT(G43,0.67)</f>
        <v>2412</v>
      </c>
      <c r="H44" s="15"/>
    </row>
    <row r="45" spans="2:8" ht="15.75" x14ac:dyDescent="0.3">
      <c r="B45" s="33" t="s">
        <v>41</v>
      </c>
      <c r="C45" s="50" t="s">
        <v>34</v>
      </c>
      <c r="D45" s="51"/>
      <c r="E45" s="51"/>
      <c r="F45" s="52"/>
      <c r="G45" s="26">
        <f>G29</f>
        <v>0</v>
      </c>
      <c r="H45" s="9" t="s">
        <v>35</v>
      </c>
    </row>
    <row r="46" spans="2:8" ht="15.75" x14ac:dyDescent="0.3">
      <c r="B46" s="33" t="s">
        <v>42</v>
      </c>
      <c r="C46" s="50" t="s">
        <v>36</v>
      </c>
      <c r="D46" s="51"/>
      <c r="E46" s="51"/>
      <c r="F46" s="52"/>
      <c r="G46" s="26">
        <f>G34</f>
        <v>30</v>
      </c>
      <c r="H46" s="9" t="s">
        <v>37</v>
      </c>
    </row>
    <row r="47" spans="2:8" ht="15.75" x14ac:dyDescent="0.3">
      <c r="B47" s="32"/>
      <c r="C47" s="59" t="s">
        <v>48</v>
      </c>
      <c r="D47" s="60"/>
      <c r="E47" s="60"/>
      <c r="F47" s="61"/>
      <c r="G47" s="27">
        <f>SUM(G43,G45,G46)</f>
        <v>3630</v>
      </c>
      <c r="H47" s="12"/>
    </row>
    <row r="48" spans="2:8" x14ac:dyDescent="0.25">
      <c r="B48" s="13"/>
      <c r="C48" s="57" t="s">
        <v>47</v>
      </c>
      <c r="D48" s="57"/>
      <c r="E48" s="57"/>
      <c r="F48" s="57"/>
      <c r="G48" s="29">
        <f>SUM(G44,G45,G46)</f>
        <v>2442</v>
      </c>
      <c r="H48" s="14"/>
    </row>
    <row r="49" spans="2:8" ht="15.75" x14ac:dyDescent="0.3">
      <c r="B49" s="8"/>
      <c r="C49" s="50" t="s">
        <v>49</v>
      </c>
      <c r="D49" s="51"/>
      <c r="E49" s="51"/>
      <c r="F49" s="52"/>
      <c r="G49" s="26">
        <f>PRODUCT(G43,0.33)</f>
        <v>1188</v>
      </c>
      <c r="H49" s="15"/>
    </row>
    <row r="50" spans="2:8" ht="15.75" x14ac:dyDescent="0.3">
      <c r="B50" s="31"/>
      <c r="C50" s="50" t="s">
        <v>50</v>
      </c>
      <c r="D50" s="55"/>
      <c r="E50" s="55"/>
      <c r="F50" s="56"/>
      <c r="G50" s="26"/>
      <c r="H50" s="15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Administrator</cp:lastModifiedBy>
  <cp:lastPrinted>2013-09-04T22:05:12Z</cp:lastPrinted>
  <dcterms:created xsi:type="dcterms:W3CDTF">2013-01-23T23:52:36Z</dcterms:created>
  <dcterms:modified xsi:type="dcterms:W3CDTF">2018-02-26T22:38:37Z</dcterms:modified>
</cp:coreProperties>
</file>