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160" windowHeight="9030"/>
  </bookViews>
  <sheets>
    <sheet name="IRA Activities Requiring Travel" sheetId="2" r:id="rId1"/>
    <sheet name="Sheet2" sheetId="3" r:id="rId2"/>
  </sheets>
  <calcPr calcId="125725" concurrentCalc="0"/>
</workbook>
</file>

<file path=xl/calcChain.xml><?xml version="1.0" encoding="utf-8"?>
<calcChain xmlns="http://schemas.openxmlformats.org/spreadsheetml/2006/main">
  <c r="G8" i="2"/>
  <c r="G21"/>
  <c r="G10"/>
  <c r="G17"/>
  <c r="G14"/>
  <c r="G20"/>
  <c r="G34"/>
  <c r="G46"/>
  <c r="G33"/>
  <c r="G32"/>
  <c r="G31"/>
  <c r="E34"/>
  <c r="G40"/>
  <c r="G39"/>
  <c r="G38"/>
  <c r="G37"/>
  <c r="G36"/>
  <c r="G28"/>
  <c r="G27"/>
  <c r="G26"/>
  <c r="G25"/>
  <c r="G24"/>
  <c r="G23"/>
  <c r="G22"/>
  <c r="G16"/>
  <c r="G15"/>
  <c r="G13"/>
  <c r="G12"/>
  <c r="G11"/>
  <c r="G9"/>
  <c r="G7"/>
  <c r="E41"/>
  <c r="E29"/>
  <c r="E18"/>
  <c r="G18"/>
  <c r="G43"/>
  <c r="G49"/>
  <c r="G41"/>
  <c r="G29"/>
  <c r="G45"/>
  <c r="G44"/>
  <c r="G48"/>
  <c r="G47"/>
</calcChain>
</file>

<file path=xl/sharedStrings.xml><?xml version="1.0" encoding="utf-8"?>
<sst xmlns="http://schemas.openxmlformats.org/spreadsheetml/2006/main" count="92" uniqueCount="62">
  <si>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</si>
  <si>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</si>
  <si>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</si>
  <si>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</si>
  <si>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</si>
  <si>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</si>
  <si>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</si>
  <si>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</si>
  <si>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</si>
  <si>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</si>
  <si>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</si>
  <si>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</si>
  <si>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</si>
  <si>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</si>
  <si>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</si>
  <si>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</si>
  <si>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</si>
  <si>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</si>
  <si>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</si>
  <si>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</si>
  <si>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</si>
  <si>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</si>
  <si>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</si>
  <si>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</si>
  <si>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</si>
  <si>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</si>
  <si>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</si>
  <si>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</si>
  <si>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</si>
  <si>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</si>
  <si>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</si>
  <si>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</si>
  <si>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</si>
  <si>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</si>
  <si>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</si>
  <si>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</si>
  <si>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</si>
  <si>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</si>
  <si>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</si>
  <si>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</si>
  <si>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</si>
  <si>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</si>
  <si>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</si>
  <si>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</si>
  <si>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</si>
  <si>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</si>
  <si>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</si>
  <si>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</si>
  <si>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</si>
  <si>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</si>
  <si>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</si>
  <si>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if traveling to SRI, please note a $20 per person / per day meal funding cap</t>
  </si>
  <si>
    <t>AY 2017 - 2018</t>
  </si>
  <si>
    <t>CI Facilities Chargebacks</t>
  </si>
  <si>
    <t xml:space="preserve">(i.e. charges for large campus rooms: 1) Grand Salon $395/day; 2) Petit Salon $265/day; 3) Malibu #100 $265/day) </t>
  </si>
  <si>
    <t>Restoration Ecology Class Field Trip to Santa Roa Island</t>
  </si>
  <si>
    <t>IRA Proposal Sponsor Name: Dr. Brett D. Hartman</t>
  </si>
  <si>
    <t>Number of Students Participating: 25</t>
  </si>
  <si>
    <t>Number of Faculty: 1</t>
  </si>
  <si>
    <t>automatically added if using CSU Travel Stor</t>
  </si>
  <si>
    <t>Via Island Packers</t>
  </si>
  <si>
    <t>2 nights at class rate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</si>
</sst>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4" xfId="0" applyFont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3" fillId="5" borderId="4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4" xfId="0" applyNumberFormat="1" applyFont="1" applyBorder="1" applyProtection="1">
      <protection locked="0"/>
    </xf>
    <xf numFmtId="164" fontId="2" fillId="0" borderId="4" xfId="0" applyNumberFormat="1" applyFont="1" applyFill="1" applyBorder="1" applyProtection="1">
      <protection locked="0"/>
    </xf>
    <xf numFmtId="164" fontId="2" fillId="0" borderId="4" xfId="0" applyNumberFormat="1" applyFont="1" applyFill="1" applyBorder="1" applyProtection="1"/>
    <xf numFmtId="164" fontId="2" fillId="0" borderId="4" xfId="0" applyNumberFormat="1" applyFont="1" applyBorder="1" applyProtection="1"/>
    <xf numFmtId="164" fontId="2" fillId="0" borderId="4" xfId="0" applyNumberFormat="1" applyFont="1" applyBorder="1" applyAlignment="1" applyProtection="1">
      <protection locked="0"/>
    </xf>
    <xf numFmtId="164" fontId="2" fillId="5" borderId="4" xfId="0" applyNumberFormat="1" applyFont="1" applyFill="1" applyBorder="1" applyProtection="1"/>
    <xf numFmtId="164" fontId="3" fillId="6" borderId="4" xfId="0" applyNumberFormat="1" applyFont="1" applyFill="1" applyBorder="1" applyProtection="1"/>
    <xf numFmtId="164" fontId="3" fillId="5" borderId="4" xfId="0" applyNumberFormat="1" applyFont="1" applyFill="1" applyBorder="1" applyProtection="1"/>
    <xf numFmtId="164" fontId="6" fillId="0" borderId="4" xfId="0" applyNumberFormat="1" applyFont="1" applyBorder="1" applyAlignment="1"/>
    <xf numFmtId="0" fontId="2" fillId="0" borderId="8" xfId="0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3" fillId="6" borderId="5" xfId="0" applyFont="1" applyFill="1" applyBorder="1" applyAlignment="1" applyProtection="1">
      <alignment horizontal="left"/>
      <protection locked="0"/>
    </xf>
    <xf numFmtId="0" fontId="3" fillId="5" borderId="5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5" xfId="0" applyFont="1" applyFill="1" applyBorder="1" applyAlignment="1" applyProtection="1">
      <alignment horizontal="left"/>
      <protection locked="0"/>
    </xf>
    <xf numFmtId="0" fontId="12" fillId="0" borderId="4" xfId="0" applyFont="1" applyBorder="1" applyProtection="1"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5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5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6" xfId="0" applyBorder="1" applyAlignment="1"/>
    <xf numFmtId="0" fontId="0" fillId="0" borderId="3" xfId="0" applyFont="1" applyBorder="1" applyAlignment="1"/>
    <xf numFmtId="0" fontId="0" fillId="0" borderId="6" xfId="0" applyFont="1" applyBorder="1" applyAlignment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3" xfId="0" applyFont="1" applyBorder="1" applyAlignment="1"/>
    <xf numFmtId="0" fontId="3" fillId="4" borderId="5" xfId="0" applyFont="1" applyFill="1" applyBorder="1" applyAlignment="1" applyProtection="1">
      <protection locked="0"/>
    </xf>
    <xf numFmtId="0" fontId="3" fillId="6" borderId="5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6" xfId="0" applyFill="1" applyBorder="1" applyAlignment="1"/>
    <xf numFmtId="0" fontId="3" fillId="4" borderId="6" xfId="0" applyFont="1" applyFill="1" applyBorder="1" applyAlignment="1" applyProtection="1">
      <protection locked="0"/>
    </xf>
    <xf numFmtId="0" fontId="13" fillId="0" borderId="0" xfId="0" applyFont="1"/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50"/>
  <sheetViews>
    <sheetView tabSelected="1" zoomScaleNormal="100" workbookViewId="0">
      <selection activeCell="K6" sqref="K6"/>
    </sheetView>
  </sheetViews>
  <sheetFormatPr defaultRowHeight="1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>
      <c r="B1" s="44" t="s">
        <v>25</v>
      </c>
      <c r="C1" s="44"/>
      <c r="D1" s="44"/>
      <c r="E1" s="44"/>
      <c r="F1" s="18"/>
      <c r="G1" s="20"/>
      <c r="H1" s="35" t="s">
        <v>26</v>
      </c>
    </row>
    <row r="2" spans="2:12" ht="18.75" customHeight="1">
      <c r="B2" s="48" t="s">
        <v>52</v>
      </c>
      <c r="C2" s="48"/>
      <c r="D2" s="48"/>
      <c r="E2" s="18"/>
      <c r="F2" s="34"/>
      <c r="G2" s="20"/>
      <c r="H2" s="62" t="s">
        <v>55</v>
      </c>
    </row>
    <row r="3" spans="2:12" ht="16.5" customHeight="1">
      <c r="B3" s="17"/>
      <c r="C3" s="40"/>
      <c r="D3" s="41"/>
      <c r="E3" s="17"/>
      <c r="F3" s="45" t="s">
        <v>56</v>
      </c>
      <c r="G3" s="46"/>
      <c r="H3" s="47"/>
    </row>
    <row r="4" spans="2:12" ht="15" customHeight="1">
      <c r="B4" s="42"/>
      <c r="C4" s="42"/>
      <c r="D4" s="43"/>
      <c r="E4" s="1" t="s">
        <v>1</v>
      </c>
      <c r="F4" s="45" t="s">
        <v>57</v>
      </c>
      <c r="G4" s="46"/>
      <c r="H4" s="47"/>
      <c r="L4" s="16"/>
    </row>
    <row r="5" spans="2:12">
      <c r="E5" s="1" t="s">
        <v>1</v>
      </c>
      <c r="F5" s="45" t="s">
        <v>58</v>
      </c>
      <c r="G5" s="50"/>
      <c r="H5" s="51"/>
    </row>
    <row r="6" spans="2:12">
      <c r="B6" s="2" t="s">
        <v>30</v>
      </c>
      <c r="C6" s="57" t="s">
        <v>27</v>
      </c>
      <c r="D6" s="61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>
      <c r="B8" s="3"/>
      <c r="C8" s="3"/>
      <c r="D8" s="3" t="s">
        <v>44</v>
      </c>
      <c r="E8" s="21"/>
      <c r="F8" s="3"/>
      <c r="G8" s="24">
        <f>SUM(E8*F8)</f>
        <v>0</v>
      </c>
      <c r="H8" s="3" t="s">
        <v>59</v>
      </c>
    </row>
    <row r="9" spans="2:12" ht="15.75">
      <c r="B9" s="3"/>
      <c r="C9" s="3"/>
      <c r="D9" s="3" t="s">
        <v>6</v>
      </c>
      <c r="E9" s="21">
        <v>104</v>
      </c>
      <c r="F9" s="3">
        <v>25</v>
      </c>
      <c r="G9" s="24">
        <f t="shared" ref="G9:G17" si="0">PRODUCT(F9,E9)</f>
        <v>2600</v>
      </c>
      <c r="H9" s="3" t="s">
        <v>60</v>
      </c>
    </row>
    <row r="10" spans="2:12" ht="39" customHeight="1">
      <c r="B10" s="3"/>
      <c r="C10" s="3"/>
      <c r="D10" s="3" t="s">
        <v>45</v>
      </c>
      <c r="E10" s="21"/>
      <c r="F10" s="3"/>
      <c r="G10" s="24">
        <f>PRODUCT(F10,E10)</f>
        <v>0</v>
      </c>
      <c r="H10" s="3" t="s">
        <v>61</v>
      </c>
      <c r="I10" s="36"/>
    </row>
    <row r="11" spans="2:12" ht="15.75">
      <c r="B11" s="3"/>
      <c r="C11" s="3"/>
      <c r="D11" s="3" t="s">
        <v>28</v>
      </c>
      <c r="E11" s="21">
        <v>10</v>
      </c>
      <c r="F11" s="3">
        <v>25</v>
      </c>
      <c r="G11" s="24">
        <f t="shared" si="0"/>
        <v>250</v>
      </c>
      <c r="H11" s="3"/>
    </row>
    <row r="12" spans="2:12" ht="15.75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>
      <c r="B14" s="3"/>
      <c r="C14" s="3" t="s">
        <v>1</v>
      </c>
      <c r="D14" s="3" t="s">
        <v>29</v>
      </c>
      <c r="E14" s="21">
        <v>5</v>
      </c>
      <c r="F14" s="3">
        <v>25</v>
      </c>
      <c r="G14" s="24">
        <f t="shared" si="0"/>
        <v>125</v>
      </c>
      <c r="H14" s="38" t="s">
        <v>51</v>
      </c>
    </row>
    <row r="15" spans="2:12" ht="15.75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>
      <c r="B18" s="4"/>
      <c r="C18" s="6"/>
      <c r="D18" s="11" t="s">
        <v>19</v>
      </c>
      <c r="E18" s="23">
        <f>SUM(E7:E17)</f>
        <v>119</v>
      </c>
      <c r="F18" s="5"/>
      <c r="G18" s="23">
        <f>SUM(G7:G17)</f>
        <v>2975</v>
      </c>
      <c r="H18" s="5"/>
    </row>
    <row r="19" spans="2:8">
      <c r="B19" s="2" t="s">
        <v>31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>
      <c r="B21" s="3"/>
      <c r="C21" s="3"/>
      <c r="D21" s="3" t="s">
        <v>44</v>
      </c>
      <c r="E21" s="21"/>
      <c r="F21" s="3"/>
      <c r="G21" s="24">
        <f>SUM(E21*F21)</f>
        <v>0</v>
      </c>
      <c r="H21" s="3" t="s">
        <v>59</v>
      </c>
    </row>
    <row r="22" spans="2:8" ht="15.75">
      <c r="B22" s="3"/>
      <c r="C22" s="3"/>
      <c r="D22" s="3" t="s">
        <v>6</v>
      </c>
      <c r="E22" s="21">
        <v>104</v>
      </c>
      <c r="F22" s="3">
        <v>1</v>
      </c>
      <c r="G22" s="24">
        <f t="shared" ref="G22:G28" si="1">PRODUCT(F22,E22)</f>
        <v>104</v>
      </c>
      <c r="H22" s="3" t="s">
        <v>60</v>
      </c>
    </row>
    <row r="23" spans="2:8" ht="15.75">
      <c r="B23" s="3"/>
      <c r="C23" s="3"/>
      <c r="D23" s="3" t="s">
        <v>28</v>
      </c>
      <c r="E23" s="21">
        <v>10</v>
      </c>
      <c r="F23" s="3">
        <v>1</v>
      </c>
      <c r="G23" s="24">
        <f t="shared" si="1"/>
        <v>10</v>
      </c>
      <c r="H23" s="3" t="s">
        <v>61</v>
      </c>
    </row>
    <row r="24" spans="2:8" ht="15.75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>
      <c r="B26" s="3"/>
      <c r="C26" s="3"/>
      <c r="D26" s="3" t="s">
        <v>29</v>
      </c>
      <c r="E26" s="21">
        <v>5</v>
      </c>
      <c r="F26" s="3">
        <v>1</v>
      </c>
      <c r="G26" s="24">
        <f t="shared" si="1"/>
        <v>5</v>
      </c>
      <c r="H26" s="3"/>
    </row>
    <row r="27" spans="2:8" ht="15.75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>
      <c r="B29" s="3"/>
      <c r="C29" s="3"/>
      <c r="D29" s="1" t="s">
        <v>20</v>
      </c>
      <c r="E29" s="24">
        <f>SUM(E20:E28)</f>
        <v>119</v>
      </c>
      <c r="F29" s="19"/>
      <c r="G29" s="24">
        <f>SUM(G20:G28)</f>
        <v>119</v>
      </c>
      <c r="H29" s="10"/>
    </row>
    <row r="30" spans="2:8">
      <c r="B30" s="2" t="s">
        <v>32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4" customHeight="1">
      <c r="B32" s="3"/>
      <c r="C32" s="3"/>
      <c r="D32" s="3" t="s">
        <v>53</v>
      </c>
      <c r="E32" s="21"/>
      <c r="F32" s="3"/>
      <c r="G32" s="24">
        <f t="shared" ref="G32:G33" si="2">PRODUCT(E32,F32)</f>
        <v>0</v>
      </c>
      <c r="H32" s="39" t="s">
        <v>54</v>
      </c>
    </row>
    <row r="33" spans="2:8" ht="15.75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>
      <c r="B35" s="2" t="s">
        <v>33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>
      <c r="B42" s="57" t="s">
        <v>38</v>
      </c>
      <c r="C42" s="50"/>
      <c r="D42" s="50"/>
      <c r="E42" s="50"/>
      <c r="F42" s="50"/>
      <c r="G42" s="50"/>
      <c r="H42" s="51"/>
    </row>
    <row r="43" spans="2:8" ht="15.75">
      <c r="B43" s="33" t="s">
        <v>39</v>
      </c>
      <c r="C43" s="49" t="s">
        <v>43</v>
      </c>
      <c r="D43" s="50"/>
      <c r="E43" s="50"/>
      <c r="F43" s="51"/>
      <c r="G43" s="26">
        <f>G18</f>
        <v>2975</v>
      </c>
      <c r="H43" s="9"/>
    </row>
    <row r="44" spans="2:8" ht="15.75">
      <c r="B44" s="37" t="s">
        <v>40</v>
      </c>
      <c r="C44" s="49" t="s">
        <v>46</v>
      </c>
      <c r="D44" s="52"/>
      <c r="E44" s="52"/>
      <c r="F44" s="53"/>
      <c r="G44" s="28">
        <f>PRODUCT(G43,0.67)</f>
        <v>1993.2500000000002</v>
      </c>
      <c r="H44" s="15"/>
    </row>
    <row r="45" spans="2:8" ht="15.75">
      <c r="B45" s="33" t="s">
        <v>41</v>
      </c>
      <c r="C45" s="49" t="s">
        <v>34</v>
      </c>
      <c r="D45" s="50"/>
      <c r="E45" s="50"/>
      <c r="F45" s="51"/>
      <c r="G45" s="26">
        <f>G29</f>
        <v>119</v>
      </c>
      <c r="H45" s="9" t="s">
        <v>35</v>
      </c>
    </row>
    <row r="46" spans="2:8" ht="15.75">
      <c r="B46" s="33" t="s">
        <v>42</v>
      </c>
      <c r="C46" s="49" t="s">
        <v>36</v>
      </c>
      <c r="D46" s="50"/>
      <c r="E46" s="50"/>
      <c r="F46" s="51"/>
      <c r="G46" s="26">
        <f>G34</f>
        <v>0</v>
      </c>
      <c r="H46" s="9" t="s">
        <v>37</v>
      </c>
    </row>
    <row r="47" spans="2:8" ht="15.75">
      <c r="B47" s="32"/>
      <c r="C47" s="58" t="s">
        <v>48</v>
      </c>
      <c r="D47" s="59"/>
      <c r="E47" s="59"/>
      <c r="F47" s="60"/>
      <c r="G47" s="27">
        <f>SUM(G43,G45,G46)</f>
        <v>3094</v>
      </c>
      <c r="H47" s="12"/>
    </row>
    <row r="48" spans="2:8">
      <c r="B48" s="13"/>
      <c r="C48" s="56" t="s">
        <v>47</v>
      </c>
      <c r="D48" s="56"/>
      <c r="E48" s="56"/>
      <c r="F48" s="56"/>
      <c r="G48" s="29">
        <f>SUM(G44,G45,G46)</f>
        <v>2112.25</v>
      </c>
      <c r="H48" s="14"/>
    </row>
    <row r="49" spans="2:8" ht="15.75">
      <c r="B49" s="8"/>
      <c r="C49" s="49" t="s">
        <v>49</v>
      </c>
      <c r="D49" s="50"/>
      <c r="E49" s="50"/>
      <c r="F49" s="51"/>
      <c r="G49" s="26">
        <f>PRODUCT(G43,0.33)</f>
        <v>981.75</v>
      </c>
      <c r="H49" s="15"/>
    </row>
    <row r="50" spans="2:8" ht="15.75">
      <c r="B50" s="31"/>
      <c r="C50" s="49" t="s">
        <v>50</v>
      </c>
      <c r="D50" s="54"/>
      <c r="E50" s="54"/>
      <c r="F50" s="55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Lina Hartman</cp:lastModifiedBy>
  <cp:lastPrinted>2013-09-04T22:05:12Z</cp:lastPrinted>
  <dcterms:created xsi:type="dcterms:W3CDTF">2013-01-23T23:52:36Z</dcterms:created>
  <dcterms:modified xsi:type="dcterms:W3CDTF">2018-03-06T02:49:34Z</dcterms:modified>
</cp:coreProperties>
</file>