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"/>
    </mc:Choice>
  </mc:AlternateContent>
  <bookViews>
    <workbookView xWindow="0" yWindow="0" windowWidth="21840" windowHeight="9585"/>
  </bookViews>
  <sheets>
    <sheet name="IRA Activities Requiring Travel" sheetId="2" r:id="rId1"/>
    <sheet name="Sheet2" sheetId="3" r:id="rId2"/>
  </sheets>
  <calcPr calcId="162913" concurrentCalc="0"/>
</workbook>
</file>

<file path=xl/calcChain.xml><?xml version="1.0" encoding="utf-8"?>
<calcChain xmlns="http://schemas.openxmlformats.org/spreadsheetml/2006/main">
  <c r="G19" i="2" l="1"/>
  <c r="G8" i="2"/>
  <c r="G22" i="2"/>
  <c r="G10" i="2"/>
  <c r="G17" i="2"/>
  <c r="G14" i="2"/>
  <c r="G21" i="2"/>
  <c r="G36" i="2"/>
  <c r="G48" i="2"/>
  <c r="G35" i="2"/>
  <c r="G34" i="2"/>
  <c r="G33" i="2"/>
  <c r="E36" i="2"/>
  <c r="G42" i="2"/>
  <c r="G41" i="2"/>
  <c r="G40" i="2"/>
  <c r="G39" i="2"/>
  <c r="G38" i="2"/>
  <c r="G30" i="2"/>
  <c r="G28" i="2"/>
  <c r="G27" i="2"/>
  <c r="G26" i="2"/>
  <c r="G25" i="2"/>
  <c r="G24" i="2"/>
  <c r="G23" i="2"/>
  <c r="G16" i="2"/>
  <c r="G15" i="2"/>
  <c r="G13" i="2"/>
  <c r="G12" i="2"/>
  <c r="G11" i="2"/>
  <c r="G9" i="2"/>
  <c r="G7" i="2"/>
  <c r="E43" i="2"/>
  <c r="E31" i="2"/>
  <c r="E19" i="2"/>
  <c r="G45" i="2"/>
  <c r="G43" i="2"/>
  <c r="G31" i="2"/>
  <c r="G47" i="2"/>
  <c r="G49" i="2"/>
</calcChain>
</file>

<file path=xl/sharedStrings.xml><?xml version="1.0" encoding="utf-8"?>
<sst xmlns="http://schemas.openxmlformats.org/spreadsheetml/2006/main" count="102" uniqueCount="73">
  <si>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</si>
  <si>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</si>
  <si>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</si>
  <si>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</si>
  <si>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</si>
  <si>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</si>
  <si>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</si>
  <si>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</si>
  <si>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</si>
  <si>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</si>
  <si>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</si>
  <si>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</si>
  <si>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</si>
  <si>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</si>
  <si>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</si>
  <si>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</si>
  <si>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</si>
  <si>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</si>
  <si>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</si>
  <si>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</si>
  <si>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</si>
  <si>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</si>
  <si>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</si>
  <si>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</si>
  <si>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</si>
  <si>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</si>
  <si>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</si>
  <si>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</si>
  <si>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</si>
  <si>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</si>
  <si>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</si>
  <si>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</si>
  <si>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</si>
  <si>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</si>
  <si>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</si>
  <si>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</si>
  <si>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</si>
  <si>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</si>
  <si>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</si>
  <si>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</si>
  <si>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</si>
  <si>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</si>
  <si>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</si>
  <si>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</si>
  <si>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</si>
  <si>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</si>
  <si>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</si>
  <si>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</si>
  <si>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</si>
  <si>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</si>
  <si>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i.e. for boat trips to the Channel Islands via Island Packers; rates for CI = $54/person to Santa Cruz Island, $104/person for Santa Rosa Island (SRI) [please contact Robyn Shea to coordinate your trip]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</si>
  <si>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</si>
  <si>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</si>
  <si>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</si>
  <si>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IRA Proposal Sponsor Name: Andrea Grove</t>
  </si>
  <si>
    <t>Number of Students Participating: 16 per semester</t>
  </si>
  <si>
    <t>Number of Faculty: 2</t>
  </si>
  <si>
    <t>Light rail in Seattle; LAX transport for Seattle and Portland; transport to Burlingame</t>
  </si>
  <si>
    <t>Hotel cost per night 10 nights total, 8 rooms</t>
  </si>
  <si>
    <t>Hotels in Seattle, Portland, Burlingame 10 nights total</t>
  </si>
  <si>
    <t>School registration fees</t>
  </si>
  <si>
    <t>Old per diem rates ; $50 per day for 2 faculty; 13 days</t>
  </si>
  <si>
    <t>Parking LAX</t>
  </si>
  <si>
    <t xml:space="preserve"> 8 days total for Seattle and Portland conferences</t>
  </si>
  <si>
    <t>Luggage fees, shared</t>
  </si>
  <si>
    <t>$450 airport shuttles in Portland; $6 total light rail to/from airport in Seattle</t>
  </si>
  <si>
    <t>Activity Title: Model United Nations Program</t>
  </si>
  <si>
    <t>AY 2019-20</t>
  </si>
  <si>
    <t>$40 per day per student with receipts for 10 days total</t>
  </si>
  <si>
    <t>Est $325 flights to Seattle and Portland; $200 reimbursement for BUR-SFO flights</t>
  </si>
  <si>
    <t>Debrief group meal at end of each semester</t>
  </si>
  <si>
    <t xml:space="preserve">approx $13 per person </t>
  </si>
  <si>
    <t>2 flights, 2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</si>
</sst>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12"/>
      <color rgb="FF000000"/>
      <name val="Calibri"/>
      <family val="2"/>
      <scheme val="minor"/>
    </font>
    <font>
      <sz val="8"/>
      <color rgb="FF000000"/>
      <name val="Century Gothic"/>
      <family val="1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6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2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2"/>
  <sheetViews>
    <sheetView tabSelected="1" zoomScaleNormal="100" workbookViewId="0">
      <selection activeCell="H10" sqref="H10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8.140625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62" t="s">
        <v>25</v>
      </c>
      <c r="C1" s="62"/>
      <c r="D1" s="62"/>
      <c r="E1" s="62"/>
      <c r="F1" s="18"/>
      <c r="G1" s="20"/>
      <c r="H1" s="36" t="s">
        <v>66</v>
      </c>
    </row>
    <row r="2" spans="2:12" ht="18.75" customHeight="1" x14ac:dyDescent="0.25">
      <c r="B2" s="65" t="s">
        <v>67</v>
      </c>
      <c r="C2" s="65"/>
      <c r="D2" s="65"/>
      <c r="E2" s="18"/>
      <c r="F2" s="34"/>
      <c r="G2" s="20"/>
      <c r="H2" s="35"/>
    </row>
    <row r="3" spans="2:12" ht="16.5" customHeight="1" x14ac:dyDescent="0.25">
      <c r="B3" s="17"/>
      <c r="C3" s="58"/>
      <c r="D3" s="59"/>
      <c r="E3" s="17"/>
      <c r="F3" s="44" t="s">
        <v>54</v>
      </c>
      <c r="G3" s="63"/>
      <c r="H3" s="64"/>
    </row>
    <row r="4" spans="2:12" ht="15" customHeight="1" x14ac:dyDescent="0.25">
      <c r="B4" s="60"/>
      <c r="C4" s="60"/>
      <c r="D4" s="61"/>
      <c r="E4" s="1" t="s">
        <v>1</v>
      </c>
      <c r="F4" s="44" t="s">
        <v>55</v>
      </c>
      <c r="G4" s="63"/>
      <c r="H4" s="64"/>
      <c r="L4" s="16"/>
    </row>
    <row r="5" spans="2:12" x14ac:dyDescent="0.25">
      <c r="E5" s="1" t="s">
        <v>1</v>
      </c>
      <c r="F5" s="44" t="s">
        <v>56</v>
      </c>
      <c r="G5" s="45"/>
      <c r="H5" s="46"/>
    </row>
    <row r="6" spans="2:12" x14ac:dyDescent="0.25">
      <c r="B6" s="2" t="s">
        <v>29</v>
      </c>
      <c r="C6" s="48" t="s">
        <v>26</v>
      </c>
      <c r="D6" s="53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>
        <v>525</v>
      </c>
      <c r="F7" s="3">
        <v>32</v>
      </c>
      <c r="G7" s="24">
        <f>PRODUCT(F7,E7)</f>
        <v>16800</v>
      </c>
      <c r="H7" s="3" t="s">
        <v>69</v>
      </c>
    </row>
    <row r="8" spans="2:12" ht="15.75" x14ac:dyDescent="0.3">
      <c r="B8" s="3"/>
      <c r="C8" s="3"/>
      <c r="D8" s="3" t="s">
        <v>43</v>
      </c>
      <c r="E8" s="21">
        <v>10</v>
      </c>
      <c r="F8" s="3">
        <v>32</v>
      </c>
      <c r="G8" s="24">
        <f>SUM(E8*F8)</f>
        <v>320</v>
      </c>
      <c r="H8" s="39" t="s">
        <v>52</v>
      </c>
    </row>
    <row r="9" spans="2:12" ht="15.75" x14ac:dyDescent="0.3">
      <c r="B9" s="3"/>
      <c r="C9" s="3"/>
      <c r="D9" s="3" t="s">
        <v>6</v>
      </c>
      <c r="E9" s="21">
        <v>546</v>
      </c>
      <c r="F9" s="3">
        <v>1</v>
      </c>
      <c r="G9" s="24">
        <f t="shared" ref="G9:G17" si="0">PRODUCT(F9,E9)</f>
        <v>546</v>
      </c>
      <c r="H9" s="3" t="s">
        <v>65</v>
      </c>
    </row>
    <row r="10" spans="2:12" ht="39" customHeight="1" x14ac:dyDescent="0.3">
      <c r="B10" s="3"/>
      <c r="C10" s="3"/>
      <c r="D10" s="3" t="s">
        <v>44</v>
      </c>
      <c r="E10" s="21"/>
      <c r="F10" s="3"/>
      <c r="G10" s="24">
        <f>PRODUCT(F10,E10)</f>
        <v>0</v>
      </c>
      <c r="H10" s="40" t="s">
        <v>50</v>
      </c>
      <c r="I10" s="37"/>
    </row>
    <row r="11" spans="2:12" ht="15.75" x14ac:dyDescent="0.3">
      <c r="B11" s="3"/>
      <c r="C11" s="3"/>
      <c r="D11" s="3" t="s">
        <v>27</v>
      </c>
      <c r="E11" s="21">
        <v>1593</v>
      </c>
      <c r="F11" s="3">
        <v>8</v>
      </c>
      <c r="G11" s="24">
        <f t="shared" si="0"/>
        <v>12744</v>
      </c>
      <c r="H11" s="3" t="s">
        <v>58</v>
      </c>
    </row>
    <row r="12" spans="2:12" ht="15.75" x14ac:dyDescent="0.3">
      <c r="B12" s="3"/>
      <c r="C12" s="3"/>
      <c r="D12" s="3" t="s">
        <v>7</v>
      </c>
      <c r="E12" s="21">
        <v>205</v>
      </c>
      <c r="F12" s="3">
        <v>16</v>
      </c>
      <c r="G12" s="24">
        <f t="shared" si="0"/>
        <v>3280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400</v>
      </c>
      <c r="F14" s="3">
        <v>16</v>
      </c>
      <c r="G14" s="24">
        <f t="shared" si="0"/>
        <v>6400</v>
      </c>
      <c r="H14" s="42" t="s">
        <v>68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41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41"/>
    </row>
    <row r="17" spans="2:8" ht="15.75" x14ac:dyDescent="0.3">
      <c r="B17" s="4"/>
      <c r="C17" s="4" t="s">
        <v>12</v>
      </c>
      <c r="D17" s="30" t="s">
        <v>60</v>
      </c>
      <c r="E17" s="22">
        <v>310</v>
      </c>
      <c r="F17" s="5">
        <v>1</v>
      </c>
      <c r="G17" s="24">
        <f t="shared" si="0"/>
        <v>310</v>
      </c>
      <c r="H17" s="41"/>
    </row>
    <row r="18" spans="2:8" ht="15.75" x14ac:dyDescent="0.3">
      <c r="B18" s="4"/>
      <c r="C18" s="6" t="s">
        <v>12</v>
      </c>
      <c r="D18" s="43" t="s">
        <v>70</v>
      </c>
      <c r="E18" s="22">
        <v>250</v>
      </c>
      <c r="F18" s="5">
        <v>2</v>
      </c>
      <c r="G18" s="24">
        <v>500</v>
      </c>
      <c r="H18" s="42" t="s">
        <v>71</v>
      </c>
    </row>
    <row r="19" spans="2:8" ht="15.75" x14ac:dyDescent="0.3">
      <c r="B19" s="4"/>
      <c r="C19" s="6"/>
      <c r="D19" s="11" t="s">
        <v>19</v>
      </c>
      <c r="E19" s="23">
        <f>SUM(E7:E17)</f>
        <v>3589</v>
      </c>
      <c r="F19" s="5"/>
      <c r="G19" s="23">
        <f>SUM(G7:G18)</f>
        <v>40900</v>
      </c>
      <c r="H19" s="5"/>
    </row>
    <row r="20" spans="2:8" x14ac:dyDescent="0.25">
      <c r="B20" s="2" t="s">
        <v>30</v>
      </c>
      <c r="C20" s="2" t="s">
        <v>13</v>
      </c>
      <c r="D20" s="2"/>
      <c r="E20" s="2" t="s">
        <v>2</v>
      </c>
      <c r="F20" s="2" t="s">
        <v>3</v>
      </c>
      <c r="G20" s="2" t="s">
        <v>4</v>
      </c>
      <c r="H20" s="2" t="s">
        <v>5</v>
      </c>
    </row>
    <row r="21" spans="2:8" ht="15.75" x14ac:dyDescent="0.3">
      <c r="B21" s="3"/>
      <c r="C21" s="3"/>
      <c r="D21" s="3" t="s">
        <v>0</v>
      </c>
      <c r="E21" s="21">
        <v>325</v>
      </c>
      <c r="F21" s="3">
        <v>4</v>
      </c>
      <c r="G21" s="24">
        <f>PRODUCT(E21,F21)</f>
        <v>1300</v>
      </c>
      <c r="H21" s="3" t="s">
        <v>72</v>
      </c>
    </row>
    <row r="22" spans="2:8" ht="15.75" x14ac:dyDescent="0.3">
      <c r="B22" s="3"/>
      <c r="C22" s="3"/>
      <c r="D22" s="3" t="s">
        <v>43</v>
      </c>
      <c r="E22" s="21">
        <v>10</v>
      </c>
      <c r="F22" s="3">
        <v>4</v>
      </c>
      <c r="G22" s="24">
        <f>SUM(E22*F22)</f>
        <v>40</v>
      </c>
      <c r="H22" s="39" t="s">
        <v>52</v>
      </c>
    </row>
    <row r="23" spans="2:8" ht="15.75" x14ac:dyDescent="0.3">
      <c r="B23" s="3"/>
      <c r="C23" s="3"/>
      <c r="D23" s="3" t="s">
        <v>6</v>
      </c>
      <c r="E23" s="21">
        <v>604.20000000000005</v>
      </c>
      <c r="F23" s="3">
        <v>1</v>
      </c>
      <c r="G23" s="24">
        <f t="shared" ref="G23:G30" si="1">PRODUCT(F23,E23)</f>
        <v>604.20000000000005</v>
      </c>
      <c r="H23" s="3" t="s">
        <v>57</v>
      </c>
    </row>
    <row r="24" spans="2:8" ht="15.75" x14ac:dyDescent="0.3">
      <c r="B24" s="3"/>
      <c r="C24" s="3"/>
      <c r="D24" s="3" t="s">
        <v>27</v>
      </c>
      <c r="E24" s="21">
        <v>1593</v>
      </c>
      <c r="F24" s="3">
        <v>1</v>
      </c>
      <c r="G24" s="24">
        <f t="shared" si="1"/>
        <v>1593</v>
      </c>
      <c r="H24" s="3" t="s">
        <v>59</v>
      </c>
    </row>
    <row r="25" spans="2:8" ht="15.75" x14ac:dyDescent="0.3">
      <c r="B25" s="3"/>
      <c r="C25" s="3"/>
      <c r="D25" s="3" t="s">
        <v>7</v>
      </c>
      <c r="E25" s="21">
        <v>125</v>
      </c>
      <c r="F25" s="3"/>
      <c r="G25" s="24">
        <f t="shared" si="1"/>
        <v>125</v>
      </c>
      <c r="H25" s="3"/>
    </row>
    <row r="26" spans="2:8" ht="15.75" x14ac:dyDescent="0.3">
      <c r="B26" s="3"/>
      <c r="C26" s="3"/>
      <c r="D26" s="3" t="s">
        <v>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28</v>
      </c>
      <c r="E27" s="21">
        <v>100</v>
      </c>
      <c r="F27" s="3">
        <v>13</v>
      </c>
      <c r="G27" s="24">
        <f t="shared" si="1"/>
        <v>1300</v>
      </c>
      <c r="H27" s="3" t="s">
        <v>61</v>
      </c>
    </row>
    <row r="28" spans="2:8" ht="15.75" x14ac:dyDescent="0.3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 t="s">
        <v>16</v>
      </c>
      <c r="D29" s="3" t="s">
        <v>64</v>
      </c>
      <c r="E29" s="21">
        <v>50</v>
      </c>
      <c r="F29" s="3">
        <v>2</v>
      </c>
      <c r="G29" s="24">
        <v>100</v>
      </c>
      <c r="H29" s="3"/>
    </row>
    <row r="30" spans="2:8" ht="15.75" x14ac:dyDescent="0.3">
      <c r="B30" s="3"/>
      <c r="C30" s="3" t="s">
        <v>12</v>
      </c>
      <c r="D30" s="3" t="s">
        <v>62</v>
      </c>
      <c r="E30" s="21">
        <v>13</v>
      </c>
      <c r="F30" s="3">
        <v>8</v>
      </c>
      <c r="G30" s="24">
        <f t="shared" si="1"/>
        <v>104</v>
      </c>
      <c r="H30" s="3" t="s">
        <v>63</v>
      </c>
    </row>
    <row r="31" spans="2:8" ht="15.75" x14ac:dyDescent="0.3">
      <c r="B31" s="3"/>
      <c r="C31" s="3"/>
      <c r="D31" s="1" t="s">
        <v>20</v>
      </c>
      <c r="E31" s="24">
        <f>SUM(E21:E30)</f>
        <v>2820.2</v>
      </c>
      <c r="F31" s="19"/>
      <c r="G31" s="24">
        <f>SUM(G21:G30)</f>
        <v>5166.2</v>
      </c>
      <c r="H31" s="10"/>
    </row>
    <row r="32" spans="2:8" x14ac:dyDescent="0.25">
      <c r="B32" s="2" t="s">
        <v>31</v>
      </c>
      <c r="C32" s="2" t="s">
        <v>14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 ht="15.75" x14ac:dyDescent="0.3">
      <c r="B33" s="3"/>
      <c r="C33" s="3"/>
      <c r="D33" s="3" t="s">
        <v>15</v>
      </c>
      <c r="E33" s="25"/>
      <c r="F33" s="3"/>
      <c r="G33" s="24">
        <f>PRODUCT(E33,F33)</f>
        <v>0</v>
      </c>
      <c r="H33" s="3"/>
    </row>
    <row r="34" spans="2:8" ht="24" customHeight="1" x14ac:dyDescent="0.3">
      <c r="B34" s="3"/>
      <c r="C34" s="3"/>
      <c r="D34" s="3" t="s">
        <v>51</v>
      </c>
      <c r="E34" s="21"/>
      <c r="F34" s="3"/>
      <c r="G34" s="24">
        <f t="shared" ref="G34:G35" si="2">PRODUCT(E34,F34)</f>
        <v>0</v>
      </c>
      <c r="H34" s="40" t="s">
        <v>53</v>
      </c>
    </row>
    <row r="35" spans="2:8" ht="15.75" x14ac:dyDescent="0.3">
      <c r="B35" s="3"/>
      <c r="C35" s="3" t="s">
        <v>12</v>
      </c>
      <c r="D35" s="3"/>
      <c r="E35" s="21"/>
      <c r="F35" s="3"/>
      <c r="G35" s="24">
        <f t="shared" si="2"/>
        <v>0</v>
      </c>
      <c r="H35" s="3"/>
    </row>
    <row r="36" spans="2:8" ht="15.75" x14ac:dyDescent="0.3">
      <c r="B36" s="3"/>
      <c r="C36" s="3"/>
      <c r="D36" s="1" t="s">
        <v>21</v>
      </c>
      <c r="E36" s="24">
        <f>SUM(E33:E35)</f>
        <v>0</v>
      </c>
      <c r="F36" s="19"/>
      <c r="G36" s="24">
        <f>SUM(E33:E35)</f>
        <v>0</v>
      </c>
      <c r="H36" s="3"/>
    </row>
    <row r="37" spans="2:8" x14ac:dyDescent="0.25">
      <c r="B37" s="2" t="s">
        <v>32</v>
      </c>
      <c r="C37" s="2" t="s">
        <v>17</v>
      </c>
      <c r="D37" s="2"/>
      <c r="E37" s="7" t="s">
        <v>2</v>
      </c>
      <c r="F37" s="2" t="s">
        <v>3</v>
      </c>
      <c r="G37" s="2" t="s">
        <v>4</v>
      </c>
      <c r="H37" s="2" t="s">
        <v>5</v>
      </c>
    </row>
    <row r="38" spans="2:8" ht="15.75" x14ac:dyDescent="0.3">
      <c r="B38" s="3"/>
      <c r="C38" s="3"/>
      <c r="D38" s="3" t="s">
        <v>18</v>
      </c>
      <c r="E38" s="25"/>
      <c r="F38" s="3"/>
      <c r="G38" s="24">
        <f t="shared" ref="G38:G42" si="3">PRODUCT(F38,E38)</f>
        <v>0</v>
      </c>
      <c r="H38" s="3"/>
    </row>
    <row r="39" spans="2:8" ht="15.75" x14ac:dyDescent="0.3">
      <c r="B39" s="3"/>
      <c r="C39" s="3"/>
      <c r="D39" s="3" t="s">
        <v>23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3" t="s">
        <v>10</v>
      </c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3" t="s">
        <v>24</v>
      </c>
      <c r="E41" s="21"/>
      <c r="F41" s="3"/>
      <c r="G41" s="24">
        <f t="shared" si="3"/>
        <v>0</v>
      </c>
      <c r="H41" s="3"/>
    </row>
    <row r="42" spans="2:8" ht="15.75" x14ac:dyDescent="0.3">
      <c r="B42" s="3"/>
      <c r="C42" s="3" t="s">
        <v>16</v>
      </c>
      <c r="D42" s="3"/>
      <c r="E42" s="21"/>
      <c r="F42" s="3"/>
      <c r="G42" s="24">
        <f t="shared" si="3"/>
        <v>0</v>
      </c>
      <c r="H42" s="3"/>
    </row>
    <row r="43" spans="2:8" ht="15.75" x14ac:dyDescent="0.3">
      <c r="B43" s="3"/>
      <c r="C43" s="3"/>
      <c r="D43" s="1" t="s">
        <v>22</v>
      </c>
      <c r="E43" s="24">
        <f>SUM(E38:E42)</f>
        <v>0</v>
      </c>
      <c r="F43" s="19"/>
      <c r="G43" s="24">
        <f>SUM(G38:G42)</f>
        <v>0</v>
      </c>
      <c r="H43" s="3"/>
    </row>
    <row r="44" spans="2:8" x14ac:dyDescent="0.25">
      <c r="B44" s="48" t="s">
        <v>37</v>
      </c>
      <c r="C44" s="45"/>
      <c r="D44" s="45"/>
      <c r="E44" s="45"/>
      <c r="F44" s="45"/>
      <c r="G44" s="45"/>
      <c r="H44" s="46"/>
    </row>
    <row r="45" spans="2:8" ht="15.75" x14ac:dyDescent="0.3">
      <c r="B45" s="33" t="s">
        <v>38</v>
      </c>
      <c r="C45" s="52" t="s">
        <v>42</v>
      </c>
      <c r="D45" s="45"/>
      <c r="E45" s="45"/>
      <c r="F45" s="46"/>
      <c r="G45" s="26">
        <f>G19</f>
        <v>40900</v>
      </c>
      <c r="H45" s="9"/>
    </row>
    <row r="46" spans="2:8" ht="15.75" x14ac:dyDescent="0.3">
      <c r="B46" s="38" t="s">
        <v>39</v>
      </c>
      <c r="C46" s="52" t="s">
        <v>45</v>
      </c>
      <c r="D46" s="54"/>
      <c r="E46" s="54"/>
      <c r="F46" s="55"/>
      <c r="G46" s="28"/>
      <c r="H46" s="15"/>
    </row>
    <row r="47" spans="2:8" ht="15.75" x14ac:dyDescent="0.3">
      <c r="B47" s="33" t="s">
        <v>40</v>
      </c>
      <c r="C47" s="52" t="s">
        <v>33</v>
      </c>
      <c r="D47" s="45"/>
      <c r="E47" s="45"/>
      <c r="F47" s="46"/>
      <c r="G47" s="26">
        <f>G31</f>
        <v>5166.2</v>
      </c>
      <c r="H47" s="9" t="s">
        <v>34</v>
      </c>
    </row>
    <row r="48" spans="2:8" ht="15.75" x14ac:dyDescent="0.3">
      <c r="B48" s="33" t="s">
        <v>41</v>
      </c>
      <c r="C48" s="52" t="s">
        <v>35</v>
      </c>
      <c r="D48" s="45"/>
      <c r="E48" s="45"/>
      <c r="F48" s="46"/>
      <c r="G48" s="26">
        <f>G36</f>
        <v>0</v>
      </c>
      <c r="H48" s="9" t="s">
        <v>36</v>
      </c>
    </row>
    <row r="49" spans="2:8" ht="15.75" x14ac:dyDescent="0.3">
      <c r="B49" s="32"/>
      <c r="C49" s="49" t="s">
        <v>47</v>
      </c>
      <c r="D49" s="50"/>
      <c r="E49" s="50"/>
      <c r="F49" s="51"/>
      <c r="G49" s="27">
        <f>SUM(G45,G47,G48)</f>
        <v>46066.2</v>
      </c>
      <c r="H49" s="12"/>
    </row>
    <row r="50" spans="2:8" x14ac:dyDescent="0.25">
      <c r="B50" s="13"/>
      <c r="C50" s="47" t="s">
        <v>46</v>
      </c>
      <c r="D50" s="47"/>
      <c r="E50" s="47"/>
      <c r="F50" s="47"/>
      <c r="G50" s="29"/>
      <c r="H50" s="14"/>
    </row>
    <row r="51" spans="2:8" ht="15.75" x14ac:dyDescent="0.3">
      <c r="B51" s="8"/>
      <c r="C51" s="52" t="s">
        <v>48</v>
      </c>
      <c r="D51" s="45"/>
      <c r="E51" s="45"/>
      <c r="F51" s="46"/>
      <c r="G51" s="26"/>
      <c r="H51" s="15"/>
    </row>
    <row r="52" spans="2:8" ht="15.75" x14ac:dyDescent="0.3">
      <c r="B52" s="31"/>
      <c r="C52" s="52" t="s">
        <v>49</v>
      </c>
      <c r="D52" s="56"/>
      <c r="E52" s="56"/>
      <c r="F52" s="57"/>
      <c r="G52" s="26"/>
      <c r="H52" s="15"/>
    </row>
  </sheetData>
  <mergeCells count="17">
    <mergeCell ref="C3:D3"/>
    <mergeCell ref="B4:D4"/>
    <mergeCell ref="B1:E1"/>
    <mergeCell ref="F3:H3"/>
    <mergeCell ref="F4:H4"/>
    <mergeCell ref="B2:D2"/>
    <mergeCell ref="C51:F51"/>
    <mergeCell ref="C45:F45"/>
    <mergeCell ref="C48:F48"/>
    <mergeCell ref="C46:F46"/>
    <mergeCell ref="C52:F52"/>
    <mergeCell ref="F5:H5"/>
    <mergeCell ref="C50:F50"/>
    <mergeCell ref="B44:H44"/>
    <mergeCell ref="C49:F49"/>
    <mergeCell ref="C47:F47"/>
    <mergeCell ref="C6:D6"/>
  </mergeCells>
  <pageMargins left="0.2" right="0.25" top="0.25" bottom="0.3" header="0.3" footer="0.3"/>
  <pageSetup scale="84" fitToHeight="0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2018-10-11T22:45:06Z</cp:lastPrinted>
  <dcterms:created xsi:type="dcterms:W3CDTF">2013-01-23T23:52:36Z</dcterms:created>
  <dcterms:modified xsi:type="dcterms:W3CDTF">2018-10-11T22:45:10Z</dcterms:modified>
</cp:coreProperties>
</file>