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<sst xmlns="http://schemas.openxmlformats.org/spreadsheetml/2006/main" count="91" uniqueCount="63">
  <si>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</si>
  <si>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</si>
  <si>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</si>
  <si>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</si>
  <si>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</si>
  <si>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</si>
  <si>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</si>
  <si>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</si>
  <si>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</si>
  <si>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</si>
  <si>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</si>
  <si>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</si>
  <si>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</si>
  <si>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</si>
  <si>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</si>
  <si>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</si>
  <si>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</si>
  <si>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</si>
  <si>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</si>
  <si>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</si>
  <si>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</si>
  <si>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</si>
  <si>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</si>
  <si>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</si>
  <si>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</si>
  <si>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</si>
  <si>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</si>
  <si>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</si>
  <si>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</si>
  <si>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</si>
  <si>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</si>
  <si>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</si>
  <si>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</si>
  <si>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</si>
  <si>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</si>
  <si>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</si>
  <si>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</si>
  <si>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</si>
  <si>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</si>
  <si>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</si>
  <si>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</si>
  <si>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</si>
  <si>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</si>
  <si>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</si>
  <si>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</si>
  <si>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</si>
  <si>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</si>
  <si>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</si>
  <si>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</si>
  <si>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</si>
  <si>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</si>
  <si>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</si>
  <si>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</si>
  <si>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</si>
  <si>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</si>
  <si>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</si>
  <si>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</si>
  <si>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</si>
  <si>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IRA Proposal Sponsor Name: Matthew Furmanski</t>
  </si>
  <si>
    <t>Number of Faculty: 2</t>
  </si>
  <si>
    <t>materials for projects</t>
  </si>
  <si>
    <t>Number of Students Participating: 34</t>
  </si>
  <si>
    <t>misc. expence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</si>
</sst>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22" zoomScaleNormal="100" workbookViewId="0">
      <selection activeCell="F34" sqref="F34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26</v>
      </c>
    </row>
    <row r="2" spans="2:12" ht="18.75" customHeight="1" x14ac:dyDescent="0.25">
      <c r="B2" s="49" t="s">
        <v>55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58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61</v>
      </c>
      <c r="G4" s="47"/>
      <c r="H4" s="48"/>
      <c r="L4" s="16"/>
    </row>
    <row r="5" spans="2:12" x14ac:dyDescent="0.25">
      <c r="E5" s="1" t="s">
        <v>1</v>
      </c>
      <c r="F5" s="46" t="s">
        <v>59</v>
      </c>
      <c r="G5" s="51"/>
      <c r="H5" s="52"/>
    </row>
    <row r="6" spans="2:12" x14ac:dyDescent="0.25">
      <c r="B6" s="2" t="s">
        <v>30</v>
      </c>
      <c r="C6" s="58" t="s">
        <v>27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44</v>
      </c>
      <c r="E8" s="21">
        <v>10</v>
      </c>
      <c r="F8" s="3"/>
      <c r="G8" s="24">
        <f>SUM(E8*F8)</f>
        <v>0</v>
      </c>
      <c r="H8" s="39" t="s">
        <v>52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45</v>
      </c>
      <c r="E10" s="21">
        <v>104</v>
      </c>
      <c r="F10" s="3">
        <v>36</v>
      </c>
      <c r="G10" s="24">
        <f>PRODUCT(F10,E10)</f>
        <v>3744</v>
      </c>
      <c r="H10" s="40" t="s">
        <v>54</v>
      </c>
      <c r="I10" s="37"/>
    </row>
    <row r="11" spans="2:12" ht="27" x14ac:dyDescent="0.3">
      <c r="B11" s="3"/>
      <c r="C11" s="3"/>
      <c r="D11" s="3" t="s">
        <v>28</v>
      </c>
      <c r="E11" s="21">
        <v>15</v>
      </c>
      <c r="F11" s="3">
        <v>36</v>
      </c>
      <c r="G11" s="24">
        <f t="shared" si="0"/>
        <v>540</v>
      </c>
      <c r="H11" s="40" t="s">
        <v>57</v>
      </c>
    </row>
    <row r="12" spans="2:12" ht="15.75" x14ac:dyDescent="0.3">
      <c r="B12" s="3"/>
      <c r="C12" s="3"/>
      <c r="D12" s="3" t="s">
        <v>7</v>
      </c>
      <c r="E12" s="21">
        <v>5</v>
      </c>
      <c r="F12" s="3">
        <v>36</v>
      </c>
      <c r="G12" s="24">
        <f t="shared" si="0"/>
        <v>180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29</v>
      </c>
      <c r="E14" s="21">
        <v>20</v>
      </c>
      <c r="F14" s="3">
        <v>36</v>
      </c>
      <c r="G14" s="24">
        <f t="shared" si="0"/>
        <v>720</v>
      </c>
      <c r="H14" s="39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154</v>
      </c>
      <c r="F18" s="5"/>
      <c r="G18" s="23">
        <f>SUM(G7:G17)</f>
        <v>5184</v>
      </c>
      <c r="H18" s="5"/>
    </row>
    <row r="19" spans="2:8" x14ac:dyDescent="0.25">
      <c r="B19" s="2" t="s">
        <v>31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44</v>
      </c>
      <c r="E21" s="21">
        <v>10</v>
      </c>
      <c r="F21" s="3"/>
      <c r="G21" s="24">
        <f>SUM(E21*F21)</f>
        <v>0</v>
      </c>
      <c r="H21" s="39" t="s">
        <v>52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28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29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5">
      <c r="B30" s="2" t="s">
        <v>32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35</v>
      </c>
      <c r="F31" s="3">
        <v>36</v>
      </c>
      <c r="G31" s="24">
        <f>PRODUCT(E31,F31)</f>
        <v>1260</v>
      </c>
      <c r="H31" s="3" t="s">
        <v>60</v>
      </c>
    </row>
    <row r="32" spans="2:8" ht="27.75" customHeight="1" x14ac:dyDescent="0.3">
      <c r="B32" s="3"/>
      <c r="C32" s="3"/>
      <c r="D32" s="3" t="s">
        <v>51</v>
      </c>
      <c r="E32" s="21"/>
      <c r="F32" s="3"/>
      <c r="G32" s="24">
        <f t="shared" ref="G32:G33" si="2">PRODUCT(E32,F32)</f>
        <v>0</v>
      </c>
      <c r="H32" s="40" t="s">
        <v>53</v>
      </c>
    </row>
    <row r="33" spans="2:8" ht="15.75" x14ac:dyDescent="0.3">
      <c r="B33" s="3"/>
      <c r="C33" s="3" t="s">
        <v>12</v>
      </c>
      <c r="D33" s="3" t="s">
        <v>62</v>
      </c>
      <c r="E33" s="21">
        <v>250</v>
      </c>
      <c r="F33" s="3">
        <v>1</v>
      </c>
      <c r="G33" s="24">
        <f t="shared" si="2"/>
        <v>250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285</v>
      </c>
      <c r="F34" s="19"/>
      <c r="G34" s="24">
        <f>SUM(E31:E33)</f>
        <v>285</v>
      </c>
      <c r="H34" s="3"/>
    </row>
    <row r="35" spans="2:8" x14ac:dyDescent="0.25">
      <c r="B35" s="2" t="s">
        <v>33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38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39</v>
      </c>
      <c r="C43" s="50" t="s">
        <v>43</v>
      </c>
      <c r="D43" s="51"/>
      <c r="E43" s="51"/>
      <c r="F43" s="52"/>
      <c r="G43" s="26">
        <f>G18</f>
        <v>5184</v>
      </c>
      <c r="H43" s="9"/>
    </row>
    <row r="44" spans="2:8" ht="15.75" x14ac:dyDescent="0.3">
      <c r="B44" s="38" t="s">
        <v>40</v>
      </c>
      <c r="C44" s="50" t="s">
        <v>46</v>
      </c>
      <c r="D44" s="53"/>
      <c r="E44" s="53"/>
      <c r="F44" s="54"/>
      <c r="G44" s="28">
        <f>PRODUCT(G43,0.67)</f>
        <v>3473.28</v>
      </c>
      <c r="H44" s="15"/>
    </row>
    <row r="45" spans="2:8" ht="15.75" x14ac:dyDescent="0.3">
      <c r="B45" s="33" t="s">
        <v>41</v>
      </c>
      <c r="C45" s="50" t="s">
        <v>34</v>
      </c>
      <c r="D45" s="51"/>
      <c r="E45" s="51"/>
      <c r="F45" s="52"/>
      <c r="G45" s="26">
        <f>G29</f>
        <v>0</v>
      </c>
      <c r="H45" s="9" t="s">
        <v>35</v>
      </c>
    </row>
    <row r="46" spans="2:8" ht="15.75" x14ac:dyDescent="0.3">
      <c r="B46" s="33" t="s">
        <v>42</v>
      </c>
      <c r="C46" s="50" t="s">
        <v>36</v>
      </c>
      <c r="D46" s="51"/>
      <c r="E46" s="51"/>
      <c r="F46" s="52"/>
      <c r="G46" s="26">
        <f>G34</f>
        <v>285</v>
      </c>
      <c r="H46" s="9" t="s">
        <v>37</v>
      </c>
    </row>
    <row r="47" spans="2:8" ht="15.75" x14ac:dyDescent="0.3">
      <c r="B47" s="32"/>
      <c r="C47" s="59" t="s">
        <v>48</v>
      </c>
      <c r="D47" s="60"/>
      <c r="E47" s="60"/>
      <c r="F47" s="61"/>
      <c r="G47" s="27">
        <f>SUM(G43,G45,G46)</f>
        <v>5469</v>
      </c>
      <c r="H47" s="12"/>
    </row>
    <row r="48" spans="2:8" x14ac:dyDescent="0.25">
      <c r="B48" s="13"/>
      <c r="C48" s="57" t="s">
        <v>47</v>
      </c>
      <c r="D48" s="57"/>
      <c r="E48" s="57"/>
      <c r="F48" s="57"/>
      <c r="G48" s="29">
        <f>SUM(G44,G45,G46)</f>
        <v>3758.28</v>
      </c>
      <c r="H48" s="14"/>
    </row>
    <row r="49" spans="2:8" ht="15.75" x14ac:dyDescent="0.3">
      <c r="B49" s="8"/>
      <c r="C49" s="50" t="s">
        <v>49</v>
      </c>
      <c r="D49" s="51"/>
      <c r="E49" s="51"/>
      <c r="F49" s="52"/>
      <c r="G49" s="26">
        <f>PRODUCT(G43,0.33)</f>
        <v>1710.72</v>
      </c>
      <c r="H49" s="15"/>
    </row>
    <row r="50" spans="2:8" ht="15.75" x14ac:dyDescent="0.3">
      <c r="B50" s="31"/>
      <c r="C50" s="50" t="s">
        <v>50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5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2018-10-26T23:07:15Z</cp:lastPrinted>
  <dcterms:created xsi:type="dcterms:W3CDTF">2013-01-23T23:52:36Z</dcterms:created>
  <dcterms:modified xsi:type="dcterms:W3CDTF">2018-10-26T23:07:18Z</dcterms:modified>
</cp:coreProperties>
</file>