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 concurrentCalc="0"/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<sst xmlns="http://schemas.openxmlformats.org/spreadsheetml/2006/main" count="90" uniqueCount="63">
  <si>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</si>
  <si>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</si>
  <si>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</si>
  <si>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</si>
  <si>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</si>
  <si>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</si>
  <si>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</si>
  <si>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</si>
  <si>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</si>
  <si>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</si>
  <si>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</si>
  <si>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</si>
  <si>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</si>
  <si>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</si>
  <si>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</si>
  <si>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</si>
  <si>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</si>
  <si>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</si>
  <si>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</si>
  <si>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</si>
  <si>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</si>
  <si>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</si>
  <si>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</si>
  <si>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</si>
  <si>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</si>
  <si>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</si>
  <si>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</si>
  <si>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</si>
  <si>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</si>
  <si>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</si>
  <si>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</si>
  <si>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</si>
  <si>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</si>
  <si>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</si>
  <si>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</si>
  <si>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</si>
  <si>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</si>
  <si>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</si>
  <si>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</si>
  <si>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</si>
  <si>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</si>
  <si>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</si>
  <si>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</si>
  <si>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</si>
  <si>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</si>
  <si>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</si>
  <si>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</si>
  <si>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</si>
  <si>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</si>
  <si>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</si>
  <si>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</si>
  <si>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</si>
  <si>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</si>
  <si>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</si>
  <si>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</si>
  <si>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</si>
  <si>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</si>
  <si>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</si>
  <si>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IRA Proposal Sponsor Name: Dr. Geoff Dougherty</t>
  </si>
  <si>
    <t>Number of Students Participating: 3</t>
  </si>
  <si>
    <t>Number of Faculty: 1</t>
  </si>
  <si>
    <t>12 days @$70/day</t>
  </si>
  <si>
    <t>12 days @ $25/day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</si>
</sst>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F39" sqref="F39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26</v>
      </c>
    </row>
    <row r="2" spans="2:12" ht="18.75" customHeight="1" x14ac:dyDescent="0.25">
      <c r="B2" s="49" t="s">
        <v>55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58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59</v>
      </c>
      <c r="G4" s="47"/>
      <c r="H4" s="48"/>
      <c r="L4" s="16"/>
    </row>
    <row r="5" spans="2:12" x14ac:dyDescent="0.25">
      <c r="E5" s="1" t="s">
        <v>1</v>
      </c>
      <c r="F5" s="46" t="s">
        <v>60</v>
      </c>
      <c r="G5" s="51"/>
      <c r="H5" s="52"/>
    </row>
    <row r="6" spans="2:12" x14ac:dyDescent="0.25">
      <c r="B6" s="2" t="s">
        <v>30</v>
      </c>
      <c r="C6" s="58" t="s">
        <v>27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1800</v>
      </c>
      <c r="F7" s="3">
        <v>3</v>
      </c>
      <c r="G7" s="24">
        <f>PRODUCT(F7,E7)</f>
        <v>5400</v>
      </c>
      <c r="H7" s="3"/>
    </row>
    <row r="8" spans="2:12" ht="15.75" x14ac:dyDescent="0.3">
      <c r="B8" s="3"/>
      <c r="C8" s="3"/>
      <c r="D8" s="3" t="s">
        <v>44</v>
      </c>
      <c r="E8" s="21">
        <v>10</v>
      </c>
      <c r="F8" s="3">
        <v>3</v>
      </c>
      <c r="G8" s="24">
        <f>SUM(E8*F8)</f>
        <v>30</v>
      </c>
      <c r="H8" s="39" t="s">
        <v>52</v>
      </c>
    </row>
    <row r="9" spans="2:12" ht="15.75" x14ac:dyDescent="0.3">
      <c r="B9" s="3"/>
      <c r="C9" s="3"/>
      <c r="D9" s="3" t="s">
        <v>6</v>
      </c>
      <c r="E9" s="21">
        <v>100</v>
      </c>
      <c r="F9" s="3">
        <v>3</v>
      </c>
      <c r="G9" s="24">
        <f t="shared" ref="G9:G17" si="0">PRODUCT(F9,E9)</f>
        <v>300</v>
      </c>
      <c r="H9" s="3"/>
    </row>
    <row r="10" spans="2:12" ht="39" customHeight="1" x14ac:dyDescent="0.3">
      <c r="B10" s="3"/>
      <c r="C10" s="3"/>
      <c r="D10" s="3" t="s">
        <v>45</v>
      </c>
      <c r="E10" s="21"/>
      <c r="F10" s="3"/>
      <c r="G10" s="24">
        <f>PRODUCT(F10,E10)</f>
        <v>0</v>
      </c>
      <c r="H10" s="40" t="s">
        <v>54</v>
      </c>
      <c r="I10" s="37"/>
    </row>
    <row r="11" spans="2:12" ht="27" x14ac:dyDescent="0.3">
      <c r="B11" s="3"/>
      <c r="C11" s="3"/>
      <c r="D11" s="3" t="s">
        <v>28</v>
      </c>
      <c r="E11" s="21">
        <v>2800</v>
      </c>
      <c r="F11" s="3">
        <v>3</v>
      </c>
      <c r="G11" s="24">
        <f t="shared" si="0"/>
        <v>8400</v>
      </c>
      <c r="H11" s="40" t="s">
        <v>57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29</v>
      </c>
      <c r="E14" s="21"/>
      <c r="F14" s="3"/>
      <c r="G14" s="24">
        <f t="shared" si="0"/>
        <v>0</v>
      </c>
      <c r="H14" s="39" t="s">
        <v>56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4710</v>
      </c>
      <c r="F18" s="5"/>
      <c r="G18" s="23">
        <f>SUM(G7:G17)</f>
        <v>14130</v>
      </c>
      <c r="H18" s="5"/>
    </row>
    <row r="19" spans="2:8" x14ac:dyDescent="0.25">
      <c r="B19" s="2" t="s">
        <v>31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1800</v>
      </c>
      <c r="F20" s="3">
        <v>1</v>
      </c>
      <c r="G20" s="24">
        <f>PRODUCT(E20,F20)</f>
        <v>1800</v>
      </c>
      <c r="H20" s="3"/>
    </row>
    <row r="21" spans="2:8" ht="15.75" x14ac:dyDescent="0.3">
      <c r="B21" s="3"/>
      <c r="C21" s="3"/>
      <c r="D21" s="3" t="s">
        <v>44</v>
      </c>
      <c r="E21" s="21">
        <v>10</v>
      </c>
      <c r="F21" s="3">
        <v>1</v>
      </c>
      <c r="G21" s="24">
        <f>SUM(E21*F21)</f>
        <v>10</v>
      </c>
      <c r="H21" s="39" t="s">
        <v>52</v>
      </c>
    </row>
    <row r="22" spans="2:8" ht="15.75" x14ac:dyDescent="0.3">
      <c r="B22" s="3"/>
      <c r="C22" s="3"/>
      <c r="D22" s="3" t="s">
        <v>6</v>
      </c>
      <c r="E22" s="21">
        <v>100</v>
      </c>
      <c r="F22" s="3">
        <v>1</v>
      </c>
      <c r="G22" s="24">
        <f t="shared" ref="G22:G28" si="1">PRODUCT(F22,E22)</f>
        <v>100</v>
      </c>
      <c r="H22" s="3"/>
    </row>
    <row r="23" spans="2:8" ht="15.75" x14ac:dyDescent="0.3">
      <c r="B23" s="3"/>
      <c r="C23" s="3"/>
      <c r="D23" s="3" t="s">
        <v>28</v>
      </c>
      <c r="E23" s="21">
        <v>840</v>
      </c>
      <c r="F23" s="3">
        <v>1</v>
      </c>
      <c r="G23" s="24">
        <f t="shared" si="1"/>
        <v>840</v>
      </c>
      <c r="H23" s="3" t="s">
        <v>61</v>
      </c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29</v>
      </c>
      <c r="E26" s="21">
        <v>300</v>
      </c>
      <c r="F26" s="3">
        <v>1</v>
      </c>
      <c r="G26" s="24">
        <f t="shared" si="1"/>
        <v>300</v>
      </c>
      <c r="H26" s="3" t="s">
        <v>62</v>
      </c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3050</v>
      </c>
      <c r="F29" s="19"/>
      <c r="G29" s="24">
        <f>SUM(G20:G28)</f>
        <v>3050</v>
      </c>
      <c r="H29" s="10"/>
    </row>
    <row r="30" spans="2:8" x14ac:dyDescent="0.25">
      <c r="B30" s="2" t="s">
        <v>32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51</v>
      </c>
      <c r="E32" s="21"/>
      <c r="F32" s="3"/>
      <c r="G32" s="24">
        <f t="shared" ref="G32:G33" si="2">PRODUCT(E32,F32)</f>
        <v>0</v>
      </c>
      <c r="H32" s="40" t="s">
        <v>53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33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>
        <v>100</v>
      </c>
      <c r="F36" s="3">
        <v>3</v>
      </c>
      <c r="G36" s="24">
        <f t="shared" ref="G36:G40" si="3">PRODUCT(F36,E36)</f>
        <v>300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>
        <v>100</v>
      </c>
      <c r="F38" s="3">
        <v>3</v>
      </c>
      <c r="G38" s="24">
        <f t="shared" si="3"/>
        <v>300</v>
      </c>
      <c r="H38" s="3"/>
    </row>
    <row r="39" spans="2:8" ht="15.75" x14ac:dyDescent="0.3">
      <c r="B39" s="3"/>
      <c r="C39" s="3"/>
      <c r="D39" s="3" t="s">
        <v>24</v>
      </c>
      <c r="E39" s="21">
        <v>1400</v>
      </c>
      <c r="F39" s="3">
        <v>3</v>
      </c>
      <c r="G39" s="24">
        <f t="shared" si="3"/>
        <v>4200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1600</v>
      </c>
      <c r="F41" s="19"/>
      <c r="G41" s="24">
        <f>SUM(G36:G40)</f>
        <v>4800</v>
      </c>
      <c r="H41" s="3"/>
    </row>
    <row r="42" spans="2:8" x14ac:dyDescent="0.25">
      <c r="B42" s="58" t="s">
        <v>38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39</v>
      </c>
      <c r="C43" s="50" t="s">
        <v>43</v>
      </c>
      <c r="D43" s="51"/>
      <c r="E43" s="51"/>
      <c r="F43" s="52"/>
      <c r="G43" s="26">
        <f>G18</f>
        <v>14130</v>
      </c>
      <c r="H43" s="9"/>
    </row>
    <row r="44" spans="2:8" ht="15.75" x14ac:dyDescent="0.3">
      <c r="B44" s="38" t="s">
        <v>40</v>
      </c>
      <c r="C44" s="50" t="s">
        <v>46</v>
      </c>
      <c r="D44" s="53"/>
      <c r="E44" s="53"/>
      <c r="F44" s="54"/>
      <c r="G44" s="28">
        <f>PRODUCT(G43,0.67)</f>
        <v>9467.1</v>
      </c>
      <c r="H44" s="15"/>
    </row>
    <row r="45" spans="2:8" ht="15.75" x14ac:dyDescent="0.3">
      <c r="B45" s="33" t="s">
        <v>41</v>
      </c>
      <c r="C45" s="50" t="s">
        <v>34</v>
      </c>
      <c r="D45" s="51"/>
      <c r="E45" s="51"/>
      <c r="F45" s="52"/>
      <c r="G45" s="26">
        <f>G29</f>
        <v>3050</v>
      </c>
      <c r="H45" s="9" t="s">
        <v>35</v>
      </c>
    </row>
    <row r="46" spans="2:8" ht="15.75" x14ac:dyDescent="0.3">
      <c r="B46" s="33" t="s">
        <v>42</v>
      </c>
      <c r="C46" s="50" t="s">
        <v>36</v>
      </c>
      <c r="D46" s="51"/>
      <c r="E46" s="51"/>
      <c r="F46" s="52"/>
      <c r="G46" s="26">
        <f>G34</f>
        <v>0</v>
      </c>
      <c r="H46" s="9" t="s">
        <v>37</v>
      </c>
    </row>
    <row r="47" spans="2:8" ht="15.75" x14ac:dyDescent="0.3">
      <c r="B47" s="32"/>
      <c r="C47" s="59" t="s">
        <v>48</v>
      </c>
      <c r="D47" s="60"/>
      <c r="E47" s="60"/>
      <c r="F47" s="61"/>
      <c r="G47" s="27">
        <f>SUM(G43,G45,G46)</f>
        <v>17180</v>
      </c>
      <c r="H47" s="12"/>
    </row>
    <row r="48" spans="2:8" x14ac:dyDescent="0.25">
      <c r="B48" s="13"/>
      <c r="C48" s="57" t="s">
        <v>47</v>
      </c>
      <c r="D48" s="57"/>
      <c r="E48" s="57"/>
      <c r="F48" s="57"/>
      <c r="G48" s="29">
        <f>SUM(G44,G45,G46)</f>
        <v>12517.1</v>
      </c>
      <c r="H48" s="14"/>
    </row>
    <row r="49" spans="2:8" ht="15.75" x14ac:dyDescent="0.3">
      <c r="B49" s="8"/>
      <c r="C49" s="50" t="s">
        <v>49</v>
      </c>
      <c r="D49" s="51"/>
      <c r="E49" s="51"/>
      <c r="F49" s="52"/>
      <c r="G49" s="26">
        <f>PRODUCT(G43,0.33)</f>
        <v>4662.9000000000005</v>
      </c>
      <c r="H49" s="15"/>
    </row>
    <row r="50" spans="2:8" ht="15.75" x14ac:dyDescent="0.3">
      <c r="B50" s="31"/>
      <c r="C50" s="50" t="s">
        <v>50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2018-10-11T23:10:07Z</cp:lastPrinted>
  <dcterms:created xsi:type="dcterms:W3CDTF">2013-01-23T23:52:36Z</dcterms:created>
  <dcterms:modified xsi:type="dcterms:W3CDTF">2018-10-11T23:10:12Z</dcterms:modified>
</cp:coreProperties>
</file>