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david.daniels\Dropbox (CSUCI)\IRA\Applications\Apps rec'd in F-18 for S-19 projects\"/>
    </mc:Choice>
  </mc:AlternateContent>
  <bookViews>
    <workbookView xWindow="0" yWindow="0" windowWidth="25200" windowHeight="11850"/>
  </bookViews>
  <sheets>
    <sheet name="IRA Activities Requiring Travel" sheetId="2" r:id="rId1"/>
    <sheet name="Sheet2" sheetId="3" r:id="rId2"/>
  </sheets>
  <calcPr calcId="162913"/>
</workbook>
</file>

<file path=xl/calcChain.xml><?xml version="1.0" encoding="utf-8"?>
<calcChain xmlns="http://schemas.openxmlformats.org/spreadsheetml/2006/main">
  <c r="G13" i="2" l="1"/>
  <c r="G8" i="2" l="1"/>
  <c r="G21" i="2"/>
  <c r="G17" i="2" l="1"/>
  <c r="G14" i="2"/>
  <c r="G20" i="2"/>
  <c r="G34" i="2"/>
  <c r="G46" i="2" s="1"/>
  <c r="G33" i="2"/>
  <c r="G32" i="2"/>
  <c r="G31" i="2"/>
  <c r="E34" i="2"/>
  <c r="G40" i="2"/>
  <c r="G39" i="2"/>
  <c r="G38" i="2"/>
  <c r="G37" i="2"/>
  <c r="G36" i="2"/>
  <c r="G28" i="2"/>
  <c r="G27" i="2"/>
  <c r="G26" i="2"/>
  <c r="G25" i="2"/>
  <c r="G24" i="2"/>
  <c r="G23" i="2"/>
  <c r="G22" i="2"/>
  <c r="G16" i="2"/>
  <c r="G15" i="2"/>
  <c r="G12" i="2"/>
  <c r="G11" i="2"/>
  <c r="G7" i="2"/>
  <c r="E41" i="2"/>
  <c r="E29" i="2"/>
  <c r="G18" i="2" l="1"/>
  <c r="G43" i="2" s="1"/>
  <c r="G49" i="2" s="1"/>
  <c r="G41" i="2"/>
  <c r="G29" i="2"/>
  <c r="G45" i="2" s="1"/>
  <c r="G44" i="2" l="1"/>
  <c r="G48" i="2" s="1"/>
  <c r="G47" i="2"/>
</calcChain>
</file>

<file path=xl/sharedStrings.xml><?xml version="1.0" encoding="utf-8"?>
<sst xmlns="http://schemas.openxmlformats.org/spreadsheetml/2006/main" count="89" uniqueCount="62">
  <si>
    <t>Airfare</t>
  </si>
  <si>
    <t xml:space="preserve"> </t>
  </si>
  <si>
    <t>Cost/ea</t>
  </si>
  <si>
    <t># Requested</t>
  </si>
  <si>
    <t>Total</t>
  </si>
  <si>
    <t>Comments/Additional Notes</t>
  </si>
  <si>
    <t xml:space="preserve">Ground Transportation </t>
  </si>
  <si>
    <t>Registration Fees</t>
  </si>
  <si>
    <t>Entrance Fees</t>
  </si>
  <si>
    <t>Cultural Activities</t>
  </si>
  <si>
    <t>Travel Insurance</t>
  </si>
  <si>
    <t>Vehicle/Van Rental</t>
  </si>
  <si>
    <t>Other:</t>
  </si>
  <si>
    <t>Faculty Traveling Expenses:</t>
  </si>
  <si>
    <t>Operating Expense Budget</t>
  </si>
  <si>
    <t>Supplies</t>
  </si>
  <si>
    <t xml:space="preserve">Other: </t>
  </si>
  <si>
    <t>Out of Pocket Student Expenses</t>
  </si>
  <si>
    <t>Health Insurance</t>
  </si>
  <si>
    <t>STUDENT TRAVEL TOTALS</t>
  </si>
  <si>
    <t>FACULTY TRAVEL TOTALS</t>
  </si>
  <si>
    <t>OPERATING EXP. TOTALS</t>
  </si>
  <si>
    <t>STUDENT EXP. TOTALS</t>
  </si>
  <si>
    <t>Tuition/Registration</t>
  </si>
  <si>
    <t>Out of Pocket Meals</t>
  </si>
  <si>
    <t>IRA Travel Activity Budget</t>
  </si>
  <si>
    <t>Student traveling expenses:</t>
  </si>
  <si>
    <t>Lodging</t>
  </si>
  <si>
    <t>Meals (included)</t>
  </si>
  <si>
    <t>I.</t>
  </si>
  <si>
    <t>II.</t>
  </si>
  <si>
    <t>III.</t>
  </si>
  <si>
    <t>IV.</t>
  </si>
  <si>
    <t>Total Faculty Travel Expenses</t>
  </si>
  <si>
    <t>If funded at 100%</t>
  </si>
  <si>
    <t>Operating Expenses</t>
  </si>
  <si>
    <t>if funded at 100%</t>
  </si>
  <si>
    <r>
      <t xml:space="preserve">V.  </t>
    </r>
    <r>
      <rPr>
        <b/>
        <sz val="8"/>
        <color rgb="FFFF0000"/>
        <rFont val="Century Gothic"/>
        <family val="2"/>
      </rPr>
      <t>UNIV 391 and 392 TRIPS ONLY</t>
    </r>
    <r>
      <rPr>
        <b/>
        <sz val="8"/>
        <rFont val="Century Gothic"/>
        <family val="2"/>
      </rPr>
      <t xml:space="preserve">. Total costs of the trip. </t>
    </r>
    <r>
      <rPr>
        <b/>
        <sz val="8"/>
        <color rgb="FFC00000"/>
        <rFont val="Century Gothic"/>
        <family val="2"/>
      </rPr>
      <t>Please Note that Formulas Calculate Automatically</t>
    </r>
  </si>
  <si>
    <t>A</t>
  </si>
  <si>
    <t>B</t>
  </si>
  <si>
    <t>C</t>
  </si>
  <si>
    <t>D</t>
  </si>
  <si>
    <t xml:space="preserve">Total Fundable Student Traveling Expenses </t>
  </si>
  <si>
    <t>Airfare - AMEX charge</t>
  </si>
  <si>
    <t>Boat Transportation</t>
  </si>
  <si>
    <t>UNIV 391/392: Max IRA funding @ 2/3rd of student total cost</t>
  </si>
  <si>
    <t>UNIV 391/392 TOTAL IRA FUND REQUEST (total of B,C,D)</t>
  </si>
  <si>
    <t>TOTAL TRIP COST for Non-UNIV 391/392 (total of A,C,D)</t>
  </si>
  <si>
    <t>UNIV 391/392: 1/3 of costs payable by students via lab fee</t>
  </si>
  <si>
    <t>If course fee is setup differently with other amount, list here</t>
  </si>
  <si>
    <t>CI Facilities Chargebacks</t>
  </si>
  <si>
    <t>($10/ticket automatically added when using CSU Travel Store)</t>
  </si>
  <si>
    <t xml:space="preserve">(i.e. charges for large campus rooms: 1) Grand Salon $395/day; 2) Petit Salon $265/day; 3) Malibu #100 $265/day) </t>
  </si>
  <si>
    <t>AY 2018 - 2019</t>
  </si>
  <si>
    <t>IRA Proposal Sponsor Name: Colleen Delaney</t>
  </si>
  <si>
    <t>Number of Students Participating: 25-35</t>
  </si>
  <si>
    <t>Number of Faculty: 2-3</t>
  </si>
  <si>
    <t>verbal quote from Road Runner Shuttle via telephone. 42 person vehicle, from 7:30am departure from CI, to 5:30pm departure from Long Beach</t>
  </si>
  <si>
    <t>Activity Title: Tour of the Port of Long Beach and Aquarium of the Pacific</t>
  </si>
  <si>
    <t>$1260 per quote from Harbor Breeze. Includes the port fee, and the boat rental for 1.5 hours.  Ship will hold up to 100 passengers. They are honoring the price quote from two years ago, given my status as a repeat customer</t>
  </si>
  <si>
    <t>estimating 35 total; faculty leader no cost</t>
  </si>
  <si>
    <t>no cost for faculty chaperone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</si>
</sst>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quot;$&quot;#,##0.00"/>
  </numFmts>
  <fonts count="13" x14ac:knownFonts="1">
    <font>
      <sz val="11"/>
      <color theme="1"/>
      <name val="Calibri"/>
      <family val="2"/>
      <scheme val="minor"/>
    </font>
    <font>
      <sz val="11"/>
      <color theme="1"/>
      <name val="Calibri"/>
      <family val="2"/>
      <scheme val="minor"/>
    </font>
    <font>
      <sz val="8"/>
      <name val="Century Gothic"/>
      <family val="2"/>
    </font>
    <font>
      <b/>
      <sz val="8"/>
      <name val="Century Gothic"/>
      <family val="2"/>
    </font>
    <font>
      <b/>
      <sz val="14"/>
      <name val="Century Gothic"/>
      <family val="2"/>
    </font>
    <font>
      <sz val="14"/>
      <name val="Century Gothic"/>
      <family val="2"/>
    </font>
    <font>
      <b/>
      <sz val="8"/>
      <color theme="1"/>
      <name val="Century Gothic"/>
      <family val="2"/>
    </font>
    <font>
      <b/>
      <sz val="8"/>
      <color rgb="FFC00000"/>
      <name val="Century Gothic"/>
      <family val="2"/>
    </font>
    <font>
      <sz val="10"/>
      <name val="Century Gothic"/>
      <family val="2"/>
    </font>
    <font>
      <b/>
      <sz val="10"/>
      <name val="Century Gothic"/>
      <family val="2"/>
    </font>
    <font>
      <b/>
      <sz val="8"/>
      <color rgb="FFFF0000"/>
      <name val="Century Gothic"/>
      <family val="2"/>
    </font>
    <font>
      <sz val="8"/>
      <color theme="1"/>
      <name val="Century Gothic"/>
      <family val="2"/>
    </font>
    <font>
      <sz val="8"/>
      <color theme="0" tint="-0.249977111117893"/>
      <name val="Century Gothic"/>
      <family val="2"/>
    </font>
  </fonts>
  <fills count="7">
    <fill>
      <patternFill patternType="none"/>
    </fill>
    <fill>
      <patternFill patternType="gray125"/>
    </fill>
    <fill>
      <patternFill patternType="mediumGray"/>
    </fill>
    <fill>
      <patternFill patternType="solid">
        <fgColor theme="6" tint="0.59996337778862885"/>
        <bgColor indexed="64"/>
      </patternFill>
    </fill>
    <fill>
      <patternFill patternType="solid">
        <fgColor indexed="22"/>
        <bgColor indexed="64"/>
      </patternFill>
    </fill>
    <fill>
      <patternFill patternType="solid">
        <fgColor indexed="43"/>
        <bgColor indexed="64"/>
      </patternFill>
    </fill>
    <fill>
      <patternFill patternType="solid">
        <fgColor theme="0"/>
        <bgColor indexed="64"/>
      </patternFill>
    </fill>
  </fills>
  <borders count="10">
    <border>
      <left/>
      <right/>
      <top/>
      <bottom/>
      <diagonal/>
    </border>
    <border>
      <left style="medium">
        <color indexed="64"/>
      </left>
      <right style="medium">
        <color indexed="64"/>
      </right>
      <top style="medium">
        <color indexed="64"/>
      </top>
      <bottom style="medium">
        <color indexed="64"/>
      </bottom>
      <diagonal/>
    </border>
    <border>
      <left/>
      <right style="thin">
        <color indexed="64"/>
      </right>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2">
    <xf numFmtId="0" fontId="0" fillId="0" borderId="0"/>
    <xf numFmtId="0" fontId="1" fillId="3" borderId="1"/>
  </cellStyleXfs>
  <cellXfs count="64">
    <xf numFmtId="0" fontId="0" fillId="0" borderId="0" xfId="0"/>
    <xf numFmtId="0" fontId="3" fillId="0" borderId="5" xfId="0" applyFont="1" applyBorder="1" applyProtection="1">
      <protection locked="0"/>
    </xf>
    <xf numFmtId="0" fontId="3" fillId="4" borderId="5" xfId="0" applyFont="1" applyFill="1" applyBorder="1" applyProtection="1">
      <protection locked="0"/>
    </xf>
    <xf numFmtId="0" fontId="2" fillId="0" borderId="5" xfId="0" applyFont="1" applyBorder="1" applyProtection="1">
      <protection locked="0"/>
    </xf>
    <xf numFmtId="0" fontId="2" fillId="0" borderId="5" xfId="0" applyFont="1" applyFill="1" applyBorder="1" applyAlignment="1" applyProtection="1">
      <protection locked="0"/>
    </xf>
    <xf numFmtId="0" fontId="2" fillId="0" borderId="5" xfId="0" applyFont="1" applyFill="1" applyBorder="1" applyProtection="1">
      <protection locked="0"/>
    </xf>
    <xf numFmtId="0" fontId="2" fillId="0" borderId="6" xfId="0" applyFont="1" applyFill="1" applyBorder="1" applyAlignment="1" applyProtection="1">
      <protection locked="0"/>
    </xf>
    <xf numFmtId="0" fontId="3" fillId="4" borderId="5" xfId="0" applyFont="1" applyFill="1" applyBorder="1" applyAlignment="1" applyProtection="1">
      <protection locked="0"/>
    </xf>
    <xf numFmtId="0" fontId="2" fillId="5" borderId="6" xfId="0" applyFont="1" applyFill="1" applyBorder="1" applyAlignment="1" applyProtection="1">
      <alignment horizontal="left"/>
      <protection locked="0"/>
    </xf>
    <xf numFmtId="0" fontId="2" fillId="5" borderId="5" xfId="0" applyFont="1" applyFill="1" applyBorder="1" applyProtection="1">
      <protection locked="0"/>
    </xf>
    <xf numFmtId="0" fontId="2" fillId="0" borderId="7" xfId="0" applyFont="1" applyBorder="1" applyProtection="1">
      <protection locked="0"/>
    </xf>
    <xf numFmtId="0" fontId="3" fillId="0" borderId="7" xfId="0" applyFont="1" applyFill="1" applyBorder="1" applyProtection="1">
      <protection locked="0"/>
    </xf>
    <xf numFmtId="0" fontId="2" fillId="6" borderId="5" xfId="0" applyFont="1" applyFill="1" applyBorder="1" applyProtection="1">
      <protection locked="0"/>
    </xf>
    <xf numFmtId="0" fontId="0" fillId="0" borderId="5" xfId="0" applyBorder="1"/>
    <xf numFmtId="0" fontId="0" fillId="0" borderId="8" xfId="0" applyBorder="1"/>
    <xf numFmtId="0" fontId="3" fillId="5" borderId="5" xfId="0" applyFont="1" applyFill="1" applyBorder="1" applyAlignment="1" applyProtection="1">
      <alignment horizontal="left"/>
      <protection locked="0"/>
    </xf>
    <xf numFmtId="0" fontId="0" fillId="0" borderId="0" xfId="0" applyAlignment="1"/>
    <xf numFmtId="0" fontId="4" fillId="0" borderId="0" xfId="0" applyFont="1" applyAlignment="1">
      <alignment wrapText="1"/>
    </xf>
    <xf numFmtId="0" fontId="4" fillId="0" borderId="0" xfId="0" applyFont="1" applyAlignment="1">
      <alignment wrapText="1"/>
    </xf>
    <xf numFmtId="0" fontId="2" fillId="2" borderId="5" xfId="0" applyFont="1" applyFill="1" applyBorder="1" applyProtection="1">
      <protection locked="0"/>
    </xf>
    <xf numFmtId="0" fontId="8" fillId="0" borderId="0" xfId="0" applyFont="1" applyAlignment="1">
      <alignment wrapText="1"/>
    </xf>
    <xf numFmtId="164" fontId="2" fillId="0" borderId="5" xfId="0" applyNumberFormat="1" applyFont="1" applyBorder="1" applyProtection="1">
      <protection locked="0"/>
    </xf>
    <xf numFmtId="164" fontId="2" fillId="0" borderId="5" xfId="0" applyNumberFormat="1" applyFont="1" applyFill="1" applyBorder="1" applyProtection="1">
      <protection locked="0"/>
    </xf>
    <xf numFmtId="164" fontId="2" fillId="0" borderId="5" xfId="0" applyNumberFormat="1" applyFont="1" applyFill="1" applyBorder="1" applyProtection="1"/>
    <xf numFmtId="164" fontId="2" fillId="0" borderId="5" xfId="0" applyNumberFormat="1" applyFont="1" applyBorder="1" applyProtection="1"/>
    <xf numFmtId="164" fontId="2" fillId="0" borderId="5" xfId="0" applyNumberFormat="1" applyFont="1" applyBorder="1" applyAlignment="1" applyProtection="1">
      <protection locked="0"/>
    </xf>
    <xf numFmtId="164" fontId="2" fillId="5" borderId="5" xfId="0" applyNumberFormat="1" applyFont="1" applyFill="1" applyBorder="1" applyProtection="1"/>
    <xf numFmtId="164" fontId="3" fillId="6" borderId="5" xfId="0" applyNumberFormat="1" applyFont="1" applyFill="1" applyBorder="1" applyProtection="1"/>
    <xf numFmtId="164" fontId="3" fillId="5" borderId="5" xfId="0" applyNumberFormat="1" applyFont="1" applyFill="1" applyBorder="1" applyProtection="1"/>
    <xf numFmtId="164" fontId="6" fillId="0" borderId="5" xfId="0" applyNumberFormat="1" applyFont="1" applyBorder="1" applyAlignment="1"/>
    <xf numFmtId="0" fontId="2" fillId="0" borderId="9" xfId="0" applyFont="1" applyFill="1" applyBorder="1" applyProtection="1">
      <protection locked="0"/>
    </xf>
    <xf numFmtId="0" fontId="2" fillId="5" borderId="6" xfId="0" applyFont="1" applyFill="1" applyBorder="1" applyAlignment="1" applyProtection="1">
      <alignment horizontal="left"/>
      <protection locked="0"/>
    </xf>
    <xf numFmtId="0" fontId="3" fillId="6" borderId="6" xfId="0" applyFont="1" applyFill="1" applyBorder="1" applyAlignment="1" applyProtection="1">
      <alignment horizontal="left"/>
      <protection locked="0"/>
    </xf>
    <xf numFmtId="0" fontId="3" fillId="5" borderId="6" xfId="0" applyFont="1" applyFill="1" applyBorder="1" applyAlignment="1" applyProtection="1">
      <alignment horizontal="left"/>
      <protection locked="0"/>
    </xf>
    <xf numFmtId="0" fontId="4" fillId="0" borderId="0" xfId="0" applyFont="1" applyAlignment="1">
      <alignment wrapText="1"/>
    </xf>
    <xf numFmtId="0" fontId="9" fillId="0" borderId="4" xfId="0" applyFont="1" applyBorder="1" applyAlignment="1">
      <alignment vertical="top" wrapText="1"/>
    </xf>
    <xf numFmtId="0" fontId="9" fillId="0" borderId="0" xfId="0" applyFont="1" applyAlignment="1">
      <alignment vertical="center" wrapText="1"/>
    </xf>
    <xf numFmtId="0" fontId="11" fillId="0" borderId="0" xfId="0" applyFont="1"/>
    <xf numFmtId="0" fontId="10" fillId="5" borderId="6" xfId="0" applyFont="1" applyFill="1" applyBorder="1" applyAlignment="1" applyProtection="1">
      <alignment horizontal="left"/>
      <protection locked="0"/>
    </xf>
    <xf numFmtId="0" fontId="12" fillId="0" borderId="5" xfId="0" applyFont="1" applyBorder="1" applyProtection="1">
      <protection locked="0"/>
    </xf>
    <xf numFmtId="0" fontId="12" fillId="0" borderId="5" xfId="0" applyFont="1" applyBorder="1" applyAlignment="1" applyProtection="1">
      <alignment wrapText="1"/>
      <protection locked="0"/>
    </xf>
    <xf numFmtId="0" fontId="3" fillId="0" borderId="5" xfId="0" applyFont="1" applyBorder="1" applyAlignment="1" applyProtection="1">
      <alignment wrapText="1"/>
      <protection locked="0"/>
    </xf>
    <xf numFmtId="0" fontId="3" fillId="0" borderId="6" xfId="0" applyFont="1" applyBorder="1" applyAlignment="1" applyProtection="1">
      <protection locked="0"/>
    </xf>
    <xf numFmtId="0" fontId="0" fillId="0" borderId="3" xfId="0" applyBorder="1" applyAlignment="1"/>
    <xf numFmtId="0" fontId="0" fillId="0" borderId="7" xfId="0" applyBorder="1" applyAlignment="1"/>
    <xf numFmtId="0" fontId="6" fillId="0" borderId="3" xfId="0" applyFont="1" applyBorder="1" applyAlignment="1"/>
    <xf numFmtId="0" fontId="3" fillId="4" borderId="6" xfId="0" applyFont="1" applyFill="1" applyBorder="1" applyAlignment="1" applyProtection="1">
      <protection locked="0"/>
    </xf>
    <xf numFmtId="0" fontId="3" fillId="6" borderId="6" xfId="0" applyFont="1" applyFill="1" applyBorder="1" applyAlignment="1" applyProtection="1">
      <alignment horizontal="left"/>
      <protection locked="0"/>
    </xf>
    <xf numFmtId="0" fontId="0" fillId="6" borderId="3" xfId="0" applyFill="1" applyBorder="1" applyAlignment="1"/>
    <xf numFmtId="0" fontId="0" fillId="6" borderId="7" xfId="0" applyFill="1" applyBorder="1" applyAlignment="1"/>
    <xf numFmtId="0" fontId="2" fillId="5" borderId="6" xfId="0" applyFont="1" applyFill="1" applyBorder="1" applyAlignment="1" applyProtection="1">
      <alignment horizontal="left"/>
      <protection locked="0"/>
    </xf>
    <xf numFmtId="0" fontId="3" fillId="4" borderId="7" xfId="0" applyFont="1" applyFill="1" applyBorder="1" applyAlignment="1" applyProtection="1">
      <protection locked="0"/>
    </xf>
    <xf numFmtId="0" fontId="0" fillId="0" borderId="3" xfId="0" applyFont="1" applyBorder="1" applyAlignment="1"/>
    <xf numFmtId="0" fontId="0" fillId="0" borderId="7" xfId="0" applyFont="1" applyBorder="1" applyAlignment="1"/>
    <xf numFmtId="0" fontId="0" fillId="0" borderId="3" xfId="0" applyBorder="1" applyAlignment="1">
      <alignment horizontal="left"/>
    </xf>
    <xf numFmtId="0" fontId="0" fillId="0" borderId="7" xfId="0" applyBorder="1" applyAlignment="1">
      <alignment horizontal="left"/>
    </xf>
    <xf numFmtId="0" fontId="5" fillId="0" borderId="0" xfId="0" applyFont="1" applyAlignment="1" applyProtection="1">
      <alignment horizontal="left"/>
      <protection locked="0"/>
    </xf>
    <xf numFmtId="0" fontId="0" fillId="0" borderId="0" xfId="0" applyAlignment="1">
      <alignment horizontal="left"/>
    </xf>
    <xf numFmtId="0" fontId="0" fillId="0" borderId="0" xfId="0" applyAlignment="1"/>
    <xf numFmtId="0" fontId="0" fillId="0" borderId="2" xfId="0" applyBorder="1" applyAlignment="1"/>
    <xf numFmtId="0" fontId="4" fillId="0" borderId="0" xfId="0" applyFont="1" applyAlignment="1">
      <alignment wrapText="1"/>
    </xf>
    <xf numFmtId="0" fontId="3" fillId="0" borderId="3" xfId="0" applyFont="1" applyBorder="1" applyAlignment="1" applyProtection="1">
      <protection locked="0"/>
    </xf>
    <xf numFmtId="0" fontId="3" fillId="0" borderId="7" xfId="0" applyFont="1" applyBorder="1" applyAlignment="1" applyProtection="1">
      <protection locked="0"/>
    </xf>
    <xf numFmtId="0" fontId="4" fillId="0" borderId="0" xfId="0" applyFont="1" applyAlignment="1">
      <alignment horizontal="left" wrapText="1"/>
    </xf>
  </cellXfs>
  <cellStyles count="2">
    <cellStyle name="IRA Totals" xfId="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50"/>
  <sheetViews>
    <sheetView tabSelected="1" zoomScaleNormal="100" workbookViewId="0">
      <selection activeCell="H28" sqref="H28"/>
    </sheetView>
  </sheetViews>
  <sheetFormatPr defaultRowHeight="15" x14ac:dyDescent="0.25"/>
  <cols>
    <col min="1" max="1" width="6" customWidth="1"/>
    <col min="2" max="2" width="5.28515625" customWidth="1"/>
    <col min="3" max="3" width="6" customWidth="1"/>
    <col min="4" max="4" width="19.28515625" customWidth="1"/>
    <col min="5" max="5" width="7" bestFit="1" customWidth="1"/>
    <col min="6" max="6" width="9.85546875" customWidth="1"/>
    <col min="7" max="7" width="9.140625" customWidth="1"/>
    <col min="8" max="8" width="56.42578125" customWidth="1"/>
  </cols>
  <sheetData>
    <row r="1" spans="2:12" ht="23.25" customHeight="1" x14ac:dyDescent="0.25">
      <c r="B1" s="60" t="s">
        <v>25</v>
      </c>
      <c r="C1" s="60"/>
      <c r="D1" s="60"/>
      <c r="E1" s="60"/>
      <c r="F1" s="18"/>
      <c r="G1" s="20"/>
      <c r="H1" s="36" t="s">
        <v>58</v>
      </c>
    </row>
    <row r="2" spans="2:12" ht="18.75" customHeight="1" x14ac:dyDescent="0.25">
      <c r="B2" s="63" t="s">
        <v>53</v>
      </c>
      <c r="C2" s="63"/>
      <c r="D2" s="63"/>
      <c r="E2" s="18"/>
      <c r="F2" s="34"/>
      <c r="G2" s="20"/>
      <c r="H2" s="35"/>
    </row>
    <row r="3" spans="2:12" ht="16.5" customHeight="1" x14ac:dyDescent="0.25">
      <c r="B3" s="17"/>
      <c r="C3" s="56"/>
      <c r="D3" s="57"/>
      <c r="E3" s="17"/>
      <c r="F3" s="42" t="s">
        <v>54</v>
      </c>
      <c r="G3" s="61"/>
      <c r="H3" s="62"/>
    </row>
    <row r="4" spans="2:12" ht="15" customHeight="1" x14ac:dyDescent="0.25">
      <c r="B4" s="58"/>
      <c r="C4" s="58"/>
      <c r="D4" s="59"/>
      <c r="E4" s="1" t="s">
        <v>1</v>
      </c>
      <c r="F4" s="42" t="s">
        <v>55</v>
      </c>
      <c r="G4" s="61"/>
      <c r="H4" s="62"/>
      <c r="L4" s="16"/>
    </row>
    <row r="5" spans="2:12" x14ac:dyDescent="0.25">
      <c r="E5" s="1" t="s">
        <v>1</v>
      </c>
      <c r="F5" s="42" t="s">
        <v>56</v>
      </c>
      <c r="G5" s="43"/>
      <c r="H5" s="44"/>
    </row>
    <row r="6" spans="2:12" x14ac:dyDescent="0.25">
      <c r="B6" s="2" t="s">
        <v>29</v>
      </c>
      <c r="C6" s="46" t="s">
        <v>26</v>
      </c>
      <c r="D6" s="51"/>
      <c r="E6" s="2" t="s">
        <v>2</v>
      </c>
      <c r="F6" s="2" t="s">
        <v>3</v>
      </c>
      <c r="G6" s="2" t="s">
        <v>4</v>
      </c>
      <c r="H6" s="2" t="s">
        <v>5</v>
      </c>
    </row>
    <row r="7" spans="2:12" ht="15.75" x14ac:dyDescent="0.3">
      <c r="B7" s="3"/>
      <c r="C7" s="3" t="s">
        <v>1</v>
      </c>
      <c r="D7" s="3" t="s">
        <v>0</v>
      </c>
      <c r="E7" s="21" t="s">
        <v>1</v>
      </c>
      <c r="F7" s="3"/>
      <c r="G7" s="24">
        <f>PRODUCT(F7,E7)</f>
        <v>0</v>
      </c>
      <c r="H7" s="3"/>
    </row>
    <row r="8" spans="2:12" ht="15.75" x14ac:dyDescent="0.3">
      <c r="B8" s="3"/>
      <c r="C8" s="3"/>
      <c r="D8" s="3" t="s">
        <v>43</v>
      </c>
      <c r="E8" s="21"/>
      <c r="F8" s="3"/>
      <c r="G8" s="24">
        <f>SUM(E8*F8)</f>
        <v>0</v>
      </c>
      <c r="H8" s="39"/>
    </row>
    <row r="9" spans="2:12" ht="39" x14ac:dyDescent="0.3">
      <c r="B9" s="3"/>
      <c r="C9" s="3"/>
      <c r="D9" s="3" t="s">
        <v>6</v>
      </c>
      <c r="E9" s="21"/>
      <c r="F9" s="3"/>
      <c r="G9" s="24">
        <v>1550.35</v>
      </c>
      <c r="H9" s="41" t="s">
        <v>57</v>
      </c>
    </row>
    <row r="10" spans="2:12" ht="39" customHeight="1" x14ac:dyDescent="0.3">
      <c r="B10" s="3"/>
      <c r="C10" s="3"/>
      <c r="D10" s="3" t="s">
        <v>44</v>
      </c>
      <c r="E10" s="21"/>
      <c r="F10" s="3"/>
      <c r="G10" s="24">
        <v>1260</v>
      </c>
      <c r="H10" s="41" t="s">
        <v>59</v>
      </c>
      <c r="I10" s="37"/>
    </row>
    <row r="11" spans="2:12" ht="15.75" x14ac:dyDescent="0.3">
      <c r="B11" s="3"/>
      <c r="C11" s="3"/>
      <c r="D11" s="3" t="s">
        <v>27</v>
      </c>
      <c r="E11" s="21"/>
      <c r="F11" s="3"/>
      <c r="G11" s="24">
        <f t="shared" ref="G11:G17" si="0">PRODUCT(F11,E11)</f>
        <v>0</v>
      </c>
      <c r="H11" s="40"/>
    </row>
    <row r="12" spans="2:12" ht="15.75" x14ac:dyDescent="0.3">
      <c r="B12" s="3"/>
      <c r="C12" s="3"/>
      <c r="D12" s="3" t="s">
        <v>7</v>
      </c>
      <c r="E12" s="21"/>
      <c r="F12" s="3"/>
      <c r="G12" s="24">
        <f t="shared" si="0"/>
        <v>0</v>
      </c>
      <c r="H12" s="3"/>
    </row>
    <row r="13" spans="2:12" ht="15.75" x14ac:dyDescent="0.3">
      <c r="B13" s="3"/>
      <c r="C13" s="3"/>
      <c r="D13" s="3" t="s">
        <v>8</v>
      </c>
      <c r="E13" s="21">
        <v>8.5</v>
      </c>
      <c r="F13" s="3">
        <v>34</v>
      </c>
      <c r="G13" s="24">
        <f>E13*F13</f>
        <v>289</v>
      </c>
      <c r="H13" s="3" t="s">
        <v>60</v>
      </c>
    </row>
    <row r="14" spans="2:12" ht="15.75" x14ac:dyDescent="0.3">
      <c r="B14" s="3"/>
      <c r="C14" s="3" t="s">
        <v>1</v>
      </c>
      <c r="D14" s="3" t="s">
        <v>28</v>
      </c>
      <c r="E14" s="21"/>
      <c r="F14" s="3"/>
      <c r="G14" s="24">
        <f t="shared" si="0"/>
        <v>0</v>
      </c>
      <c r="H14" s="39"/>
    </row>
    <row r="15" spans="2:12" ht="15.75" x14ac:dyDescent="0.3">
      <c r="B15" s="3"/>
      <c r="C15" s="3" t="s">
        <v>1</v>
      </c>
      <c r="D15" s="3" t="s">
        <v>9</v>
      </c>
      <c r="E15" s="21"/>
      <c r="F15" s="3"/>
      <c r="G15" s="24">
        <f t="shared" si="0"/>
        <v>0</v>
      </c>
      <c r="H15" s="3"/>
    </row>
    <row r="16" spans="2:12" ht="15.75" x14ac:dyDescent="0.3">
      <c r="B16" s="4"/>
      <c r="C16" s="4"/>
      <c r="D16" s="3" t="s">
        <v>11</v>
      </c>
      <c r="E16" s="22"/>
      <c r="F16" s="5"/>
      <c r="G16" s="23">
        <f t="shared" si="0"/>
        <v>0</v>
      </c>
      <c r="H16" s="5"/>
    </row>
    <row r="17" spans="2:8" ht="15.75" x14ac:dyDescent="0.3">
      <c r="B17" s="4"/>
      <c r="C17" s="4" t="s">
        <v>12</v>
      </c>
      <c r="D17" s="30"/>
      <c r="E17" s="22"/>
      <c r="F17" s="5"/>
      <c r="G17" s="24">
        <f t="shared" si="0"/>
        <v>0</v>
      </c>
      <c r="H17" s="5"/>
    </row>
    <row r="18" spans="2:8" ht="15.75" x14ac:dyDescent="0.3">
      <c r="B18" s="4"/>
      <c r="C18" s="6"/>
      <c r="D18" s="11" t="s">
        <v>19</v>
      </c>
      <c r="E18" s="23"/>
      <c r="F18" s="5"/>
      <c r="G18" s="23">
        <f>SUM(G7:G17)</f>
        <v>3099.35</v>
      </c>
      <c r="H18" s="5"/>
    </row>
    <row r="19" spans="2:8" x14ac:dyDescent="0.25">
      <c r="B19" s="2" t="s">
        <v>30</v>
      </c>
      <c r="C19" s="2" t="s">
        <v>13</v>
      </c>
      <c r="D19" s="2"/>
      <c r="E19" s="2" t="s">
        <v>2</v>
      </c>
      <c r="F19" s="2" t="s">
        <v>3</v>
      </c>
      <c r="G19" s="2" t="s">
        <v>4</v>
      </c>
      <c r="H19" s="2" t="s">
        <v>5</v>
      </c>
    </row>
    <row r="20" spans="2:8" ht="15.75" x14ac:dyDescent="0.3">
      <c r="B20" s="3"/>
      <c r="C20" s="3"/>
      <c r="D20" s="3" t="s">
        <v>0</v>
      </c>
      <c r="E20" s="21"/>
      <c r="F20" s="3"/>
      <c r="G20" s="24">
        <f>PRODUCT(E20,F20)</f>
        <v>0</v>
      </c>
      <c r="H20" s="3"/>
    </row>
    <row r="21" spans="2:8" ht="15.75" x14ac:dyDescent="0.3">
      <c r="B21" s="3"/>
      <c r="C21" s="3"/>
      <c r="D21" s="3" t="s">
        <v>43</v>
      </c>
      <c r="E21" s="21"/>
      <c r="F21" s="3"/>
      <c r="G21" s="24">
        <f>SUM(E21*F21)</f>
        <v>0</v>
      </c>
      <c r="H21" s="39" t="s">
        <v>51</v>
      </c>
    </row>
    <row r="22" spans="2:8" ht="15.75" x14ac:dyDescent="0.3">
      <c r="B22" s="3"/>
      <c r="C22" s="3"/>
      <c r="D22" s="3" t="s">
        <v>6</v>
      </c>
      <c r="E22" s="21"/>
      <c r="F22" s="3"/>
      <c r="G22" s="24">
        <f t="shared" ref="G22:G28" si="1">PRODUCT(F22,E22)</f>
        <v>0</v>
      </c>
      <c r="H22" s="3"/>
    </row>
    <row r="23" spans="2:8" ht="15.75" x14ac:dyDescent="0.3">
      <c r="B23" s="3"/>
      <c r="C23" s="3"/>
      <c r="D23" s="3" t="s">
        <v>27</v>
      </c>
      <c r="E23" s="21"/>
      <c r="F23" s="3"/>
      <c r="G23" s="24">
        <f t="shared" si="1"/>
        <v>0</v>
      </c>
      <c r="H23" s="3"/>
    </row>
    <row r="24" spans="2:8" ht="15.75" x14ac:dyDescent="0.3">
      <c r="B24" s="3"/>
      <c r="C24" s="3"/>
      <c r="D24" s="3" t="s">
        <v>7</v>
      </c>
      <c r="E24" s="21"/>
      <c r="F24" s="3"/>
      <c r="G24" s="24">
        <f t="shared" si="1"/>
        <v>0</v>
      </c>
      <c r="H24" s="3"/>
    </row>
    <row r="25" spans="2:8" ht="15.75" x14ac:dyDescent="0.3">
      <c r="B25" s="3"/>
      <c r="C25" s="3"/>
      <c r="D25" s="3" t="s">
        <v>8</v>
      </c>
      <c r="E25" s="21"/>
      <c r="F25" s="3"/>
      <c r="G25" s="24">
        <f t="shared" si="1"/>
        <v>0</v>
      </c>
      <c r="H25" s="3" t="s">
        <v>61</v>
      </c>
    </row>
    <row r="26" spans="2:8" ht="15.75" x14ac:dyDescent="0.3">
      <c r="B26" s="3"/>
      <c r="C26" s="3"/>
      <c r="D26" s="3" t="s">
        <v>28</v>
      </c>
      <c r="E26" s="21"/>
      <c r="F26" s="3"/>
      <c r="G26" s="24">
        <f t="shared" si="1"/>
        <v>0</v>
      </c>
      <c r="H26" s="3"/>
    </row>
    <row r="27" spans="2:8" ht="15.75" x14ac:dyDescent="0.3">
      <c r="B27" s="3"/>
      <c r="C27" s="3"/>
      <c r="D27" s="3" t="s">
        <v>9</v>
      </c>
      <c r="E27" s="21"/>
      <c r="F27" s="3"/>
      <c r="G27" s="24">
        <f t="shared" si="1"/>
        <v>0</v>
      </c>
      <c r="H27" s="3"/>
    </row>
    <row r="28" spans="2:8" ht="15.75" x14ac:dyDescent="0.3">
      <c r="B28" s="3"/>
      <c r="C28" s="3" t="s">
        <v>12</v>
      </c>
      <c r="D28" s="3"/>
      <c r="E28" s="21"/>
      <c r="F28" s="3"/>
      <c r="G28" s="24">
        <f t="shared" si="1"/>
        <v>0</v>
      </c>
      <c r="H28" s="3"/>
    </row>
    <row r="29" spans="2:8" ht="15.75" x14ac:dyDescent="0.3">
      <c r="B29" s="3"/>
      <c r="C29" s="3"/>
      <c r="D29" s="1" t="s">
        <v>20</v>
      </c>
      <c r="E29" s="24">
        <f>SUM(E20:E28)</f>
        <v>0</v>
      </c>
      <c r="F29" s="19"/>
      <c r="G29" s="24">
        <f>SUM(G20:G28)</f>
        <v>0</v>
      </c>
      <c r="H29" s="10"/>
    </row>
    <row r="30" spans="2:8" x14ac:dyDescent="0.25">
      <c r="B30" s="2" t="s">
        <v>31</v>
      </c>
      <c r="C30" s="2" t="s">
        <v>14</v>
      </c>
      <c r="D30" s="2"/>
      <c r="E30" s="7" t="s">
        <v>2</v>
      </c>
      <c r="F30" s="2" t="s">
        <v>3</v>
      </c>
      <c r="G30" s="2" t="s">
        <v>4</v>
      </c>
      <c r="H30" s="2" t="s">
        <v>5</v>
      </c>
    </row>
    <row r="31" spans="2:8" ht="15.75" x14ac:dyDescent="0.3">
      <c r="B31" s="3"/>
      <c r="C31" s="3"/>
      <c r="D31" s="3" t="s">
        <v>15</v>
      </c>
      <c r="E31" s="25"/>
      <c r="F31" s="3"/>
      <c r="G31" s="24">
        <f>PRODUCT(E31,F31)</f>
        <v>0</v>
      </c>
      <c r="H31" s="3"/>
    </row>
    <row r="32" spans="2:8" ht="27.75" customHeight="1" x14ac:dyDescent="0.3">
      <c r="B32" s="3"/>
      <c r="C32" s="3"/>
      <c r="D32" s="3" t="s">
        <v>50</v>
      </c>
      <c r="E32" s="21"/>
      <c r="F32" s="3"/>
      <c r="G32" s="24">
        <f t="shared" ref="G32:G33" si="2">PRODUCT(E32,F32)</f>
        <v>0</v>
      </c>
      <c r="H32" s="40" t="s">
        <v>52</v>
      </c>
    </row>
    <row r="33" spans="2:8" ht="15.75" x14ac:dyDescent="0.3">
      <c r="B33" s="3"/>
      <c r="C33" s="3" t="s">
        <v>12</v>
      </c>
      <c r="D33" s="3"/>
      <c r="E33" s="21"/>
      <c r="F33" s="3"/>
      <c r="G33" s="24">
        <f t="shared" si="2"/>
        <v>0</v>
      </c>
      <c r="H33" s="3"/>
    </row>
    <row r="34" spans="2:8" ht="15.75" x14ac:dyDescent="0.3">
      <c r="B34" s="3"/>
      <c r="C34" s="3"/>
      <c r="D34" s="1" t="s">
        <v>21</v>
      </c>
      <c r="E34" s="24">
        <f>SUM(E31:E33)</f>
        <v>0</v>
      </c>
      <c r="F34" s="19"/>
      <c r="G34" s="24">
        <f>SUM(E31:E33)</f>
        <v>0</v>
      </c>
      <c r="H34" s="3"/>
    </row>
    <row r="35" spans="2:8" x14ac:dyDescent="0.25">
      <c r="B35" s="2" t="s">
        <v>32</v>
      </c>
      <c r="C35" s="2" t="s">
        <v>17</v>
      </c>
      <c r="D35" s="2"/>
      <c r="E35" s="7" t="s">
        <v>2</v>
      </c>
      <c r="F35" s="2" t="s">
        <v>3</v>
      </c>
      <c r="G35" s="2" t="s">
        <v>4</v>
      </c>
      <c r="H35" s="2" t="s">
        <v>5</v>
      </c>
    </row>
    <row r="36" spans="2:8" ht="15.75" x14ac:dyDescent="0.3">
      <c r="B36" s="3"/>
      <c r="C36" s="3"/>
      <c r="D36" s="3" t="s">
        <v>18</v>
      </c>
      <c r="E36" s="25"/>
      <c r="F36" s="3"/>
      <c r="G36" s="24">
        <f t="shared" ref="G36:G40" si="3">PRODUCT(F36,E36)</f>
        <v>0</v>
      </c>
      <c r="H36" s="3"/>
    </row>
    <row r="37" spans="2:8" ht="15.75" x14ac:dyDescent="0.3">
      <c r="B37" s="3"/>
      <c r="C37" s="3"/>
      <c r="D37" s="3" t="s">
        <v>23</v>
      </c>
      <c r="E37" s="21"/>
      <c r="F37" s="3"/>
      <c r="G37" s="24">
        <f t="shared" si="3"/>
        <v>0</v>
      </c>
      <c r="H37" s="3"/>
    </row>
    <row r="38" spans="2:8" ht="15.75" x14ac:dyDescent="0.3">
      <c r="B38" s="3"/>
      <c r="C38" s="3"/>
      <c r="D38" s="3" t="s">
        <v>10</v>
      </c>
      <c r="E38" s="21"/>
      <c r="F38" s="3"/>
      <c r="G38" s="24">
        <f t="shared" si="3"/>
        <v>0</v>
      </c>
      <c r="H38" s="3"/>
    </row>
    <row r="39" spans="2:8" ht="15.75" x14ac:dyDescent="0.3">
      <c r="B39" s="3"/>
      <c r="C39" s="3"/>
      <c r="D39" s="3" t="s">
        <v>24</v>
      </c>
      <c r="E39" s="21"/>
      <c r="F39" s="3"/>
      <c r="G39" s="24">
        <f t="shared" si="3"/>
        <v>0</v>
      </c>
      <c r="H39" s="3"/>
    </row>
    <row r="40" spans="2:8" ht="15.75" x14ac:dyDescent="0.3">
      <c r="B40" s="3"/>
      <c r="C40" s="3" t="s">
        <v>16</v>
      </c>
      <c r="D40" s="3"/>
      <c r="E40" s="21"/>
      <c r="F40" s="3"/>
      <c r="G40" s="24">
        <f t="shared" si="3"/>
        <v>0</v>
      </c>
      <c r="H40" s="3"/>
    </row>
    <row r="41" spans="2:8" ht="15.75" x14ac:dyDescent="0.3">
      <c r="B41" s="3"/>
      <c r="C41" s="3"/>
      <c r="D41" s="1" t="s">
        <v>22</v>
      </c>
      <c r="E41" s="24">
        <f>SUM(E36:E40)</f>
        <v>0</v>
      </c>
      <c r="F41" s="19"/>
      <c r="G41" s="24">
        <f>SUM(G36:G40)</f>
        <v>0</v>
      </c>
      <c r="H41" s="3"/>
    </row>
    <row r="42" spans="2:8" x14ac:dyDescent="0.25">
      <c r="B42" s="46" t="s">
        <v>37</v>
      </c>
      <c r="C42" s="43"/>
      <c r="D42" s="43"/>
      <c r="E42" s="43"/>
      <c r="F42" s="43"/>
      <c r="G42" s="43"/>
      <c r="H42" s="44"/>
    </row>
    <row r="43" spans="2:8" ht="15.75" x14ac:dyDescent="0.3">
      <c r="B43" s="33" t="s">
        <v>38</v>
      </c>
      <c r="C43" s="50" t="s">
        <v>42</v>
      </c>
      <c r="D43" s="43"/>
      <c r="E43" s="43"/>
      <c r="F43" s="44"/>
      <c r="G43" s="26">
        <f>G18</f>
        <v>3099.35</v>
      </c>
      <c r="H43" s="9"/>
    </row>
    <row r="44" spans="2:8" ht="15.75" x14ac:dyDescent="0.3">
      <c r="B44" s="38" t="s">
        <v>39</v>
      </c>
      <c r="C44" s="50" t="s">
        <v>45</v>
      </c>
      <c r="D44" s="52"/>
      <c r="E44" s="52"/>
      <c r="F44" s="53"/>
      <c r="G44" s="28">
        <f>PRODUCT(G43,0.67)</f>
        <v>2076.5645</v>
      </c>
      <c r="H44" s="15"/>
    </row>
    <row r="45" spans="2:8" ht="15.75" x14ac:dyDescent="0.3">
      <c r="B45" s="33" t="s">
        <v>40</v>
      </c>
      <c r="C45" s="50" t="s">
        <v>33</v>
      </c>
      <c r="D45" s="43"/>
      <c r="E45" s="43"/>
      <c r="F45" s="44"/>
      <c r="G45" s="26">
        <f>G29</f>
        <v>0</v>
      </c>
      <c r="H45" s="9" t="s">
        <v>34</v>
      </c>
    </row>
    <row r="46" spans="2:8" ht="15.75" x14ac:dyDescent="0.3">
      <c r="B46" s="33" t="s">
        <v>41</v>
      </c>
      <c r="C46" s="50" t="s">
        <v>35</v>
      </c>
      <c r="D46" s="43"/>
      <c r="E46" s="43"/>
      <c r="F46" s="44"/>
      <c r="G46" s="26">
        <f>G34</f>
        <v>0</v>
      </c>
      <c r="H46" s="9" t="s">
        <v>36</v>
      </c>
    </row>
    <row r="47" spans="2:8" ht="15.75" x14ac:dyDescent="0.3">
      <c r="B47" s="32"/>
      <c r="C47" s="47" t="s">
        <v>47</v>
      </c>
      <c r="D47" s="48"/>
      <c r="E47" s="48"/>
      <c r="F47" s="49"/>
      <c r="G47" s="27">
        <f>SUM(G43,G45,G46)</f>
        <v>3099.35</v>
      </c>
      <c r="H47" s="12"/>
    </row>
    <row r="48" spans="2:8" x14ac:dyDescent="0.25">
      <c r="B48" s="13"/>
      <c r="C48" s="45" t="s">
        <v>46</v>
      </c>
      <c r="D48" s="45"/>
      <c r="E48" s="45"/>
      <c r="F48" s="45"/>
      <c r="G48" s="29">
        <f>SUM(G44,G45,G46)</f>
        <v>2076.5645</v>
      </c>
      <c r="H48" s="14"/>
    </row>
    <row r="49" spans="2:8" ht="15.75" x14ac:dyDescent="0.3">
      <c r="B49" s="8"/>
      <c r="C49" s="50" t="s">
        <v>48</v>
      </c>
      <c r="D49" s="43"/>
      <c r="E49" s="43"/>
      <c r="F49" s="44"/>
      <c r="G49" s="26">
        <f>PRODUCT(G43,0.33)</f>
        <v>1022.7855000000001</v>
      </c>
      <c r="H49" s="15"/>
    </row>
    <row r="50" spans="2:8" ht="15.75" x14ac:dyDescent="0.3">
      <c r="B50" s="31"/>
      <c r="C50" s="50" t="s">
        <v>49</v>
      </c>
      <c r="D50" s="54"/>
      <c r="E50" s="54"/>
      <c r="F50" s="55"/>
      <c r="G50" s="26"/>
      <c r="H50" s="15"/>
    </row>
  </sheetData>
  <mergeCells count="17">
    <mergeCell ref="C3:D3"/>
    <mergeCell ref="B4:D4"/>
    <mergeCell ref="B1:E1"/>
    <mergeCell ref="F3:H3"/>
    <mergeCell ref="F4:H4"/>
    <mergeCell ref="B2:D2"/>
    <mergeCell ref="C49:F49"/>
    <mergeCell ref="C43:F43"/>
    <mergeCell ref="C46:F46"/>
    <mergeCell ref="C44:F44"/>
    <mergeCell ref="C50:F50"/>
    <mergeCell ref="F5:H5"/>
    <mergeCell ref="C48:F48"/>
    <mergeCell ref="B42:H42"/>
    <mergeCell ref="C47:F47"/>
    <mergeCell ref="C45:F45"/>
    <mergeCell ref="C6:D6"/>
  </mergeCells>
  <pageMargins left="0.2" right="0.25" top="0.25" bottom="0.3" header="0.3" footer="0.3"/>
  <pageSetup scale="85" orientation="portrait" r:id="rId1"/>
  <headerFooter scaleWithDoc="0" alignWithMargins="0">
    <oddHeader>&amp;C&amp;G</oddHeader>
  </headerFooter>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IRA Activities Requiring Travel</vt:lpstr>
      <vt:lpstr>Sheet2</vt:lpstr>
    </vt:vector>
  </TitlesOfParts>
  <Company>CSUCI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Lisa Ayre-Smith</dc:creator>
  <cp:lastModifiedBy>Windows User</cp:lastModifiedBy>
  <cp:lastPrinted>2018-11-30T00:55:03Z</cp:lastPrinted>
  <dcterms:created xsi:type="dcterms:W3CDTF">2013-01-23T23:52:36Z</dcterms:created>
  <dcterms:modified xsi:type="dcterms:W3CDTF">2018-11-30T00:55:06Z</dcterms:modified>
</cp:coreProperties>
</file>