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<sst xmlns="http://schemas.openxmlformats.org/spreadsheetml/2006/main" count="93" uniqueCount="67">
  <si>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</si>
  <si>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</si>
  <si>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</si>
  <si>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</si>
  <si>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</si>
  <si>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</si>
  <si>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</si>
  <si>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</si>
  <si>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</si>
  <si>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</si>
  <si>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</si>
  <si>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</si>
  <si>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</si>
  <si>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</si>
  <si>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</si>
  <si>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</si>
  <si>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</si>
  <si>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</si>
  <si>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</si>
  <si>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</si>
  <si>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</si>
  <si>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</si>
  <si>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</si>
  <si>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</si>
  <si>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</si>
  <si>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</si>
  <si>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</si>
  <si>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</si>
  <si>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</si>
  <si>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</si>
  <si>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</si>
  <si>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</si>
  <si>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</si>
  <si>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</si>
  <si>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</si>
  <si>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</si>
  <si>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</si>
  <si>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</si>
  <si>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</si>
  <si>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</si>
  <si>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</si>
  <si>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</si>
  <si>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</si>
  <si>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</si>
  <si>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</si>
  <si>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</si>
  <si>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</si>
  <si>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</si>
  <si>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</si>
  <si>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</si>
  <si>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</si>
  <si>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</si>
  <si>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</si>
  <si>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</si>
  <si>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Activity Title:American Chemical Society National Meeting in San Diego</t>
  </si>
  <si>
    <t>IRA Proposal Sponsor Name: Brittnee Veldman</t>
  </si>
  <si>
    <t>Number of Faculty: 2</t>
  </si>
  <si>
    <t>Train</t>
  </si>
  <si>
    <t>200 miles each way plus parking for three nights at least 2 students per car</t>
  </si>
  <si>
    <t>Number of Students Participating: 25</t>
  </si>
  <si>
    <t>At least 3 people per room for three nigths</t>
  </si>
  <si>
    <t>$20 per student for 3 days for 25 students</t>
  </si>
  <si>
    <t>One train and up to one personal auto</t>
  </si>
  <si>
    <t>Two faculty sharing a room for three nights</t>
  </si>
  <si>
    <t>ACS registration for members</t>
  </si>
  <si>
    <t>Three days for two faculty</t>
  </si>
  <si>
    <t>Round trip Amtrak ticket from Camrillo to San Diego Union. Driving alternitive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</si>
</sst>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54" sqref="H5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21.28515625" customWidth="1"/>
    <col min="5" max="5" width="8.28515625" customWidth="1"/>
    <col min="6" max="6" width="9.85546875" customWidth="1"/>
    <col min="7" max="7" width="9.140625" customWidth="1"/>
    <col min="8" max="8" width="59.285156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36" t="s">
        <v>54</v>
      </c>
    </row>
    <row r="2" spans="2:12" ht="18.75" customHeight="1" x14ac:dyDescent="0.25">
      <c r="B2" s="50" t="s">
        <v>53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2"/>
      <c r="D3" s="43"/>
      <c r="E3" s="17"/>
      <c r="F3" s="47" t="s">
        <v>55</v>
      </c>
      <c r="G3" s="48"/>
      <c r="H3" s="49"/>
    </row>
    <row r="4" spans="2:12" ht="15" customHeight="1" x14ac:dyDescent="0.25">
      <c r="B4" s="44"/>
      <c r="C4" s="44"/>
      <c r="D4" s="45"/>
      <c r="E4" s="1" t="s">
        <v>1</v>
      </c>
      <c r="F4" s="47" t="s">
        <v>59</v>
      </c>
      <c r="G4" s="48"/>
      <c r="H4" s="49"/>
      <c r="L4" s="16"/>
    </row>
    <row r="5" spans="2:12" x14ac:dyDescent="0.25">
      <c r="E5" s="1" t="s">
        <v>1</v>
      </c>
      <c r="F5" s="47" t="s">
        <v>56</v>
      </c>
      <c r="G5" s="52"/>
      <c r="H5" s="53"/>
    </row>
    <row r="6" spans="2:12" x14ac:dyDescent="0.25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0</v>
      </c>
      <c r="F7" s="3">
        <v>0</v>
      </c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0</v>
      </c>
      <c r="G8" s="24">
        <f>PRODUCT(F8,E8)</f>
        <v>0</v>
      </c>
      <c r="H8" s="39"/>
    </row>
    <row r="9" spans="2:12" ht="17.25" customHeight="1" x14ac:dyDescent="0.3">
      <c r="B9" s="3"/>
      <c r="C9" s="3"/>
      <c r="D9" s="3" t="s">
        <v>6</v>
      </c>
      <c r="E9" s="21">
        <v>350</v>
      </c>
      <c r="F9" s="3">
        <v>5</v>
      </c>
      <c r="G9" s="24">
        <f t="shared" ref="G9:G17" si="0">PRODUCT(F9,E9)</f>
        <v>1750</v>
      </c>
      <c r="H9" s="3" t="s">
        <v>58</v>
      </c>
    </row>
    <row r="10" spans="2:12" ht="18.75" customHeight="1" x14ac:dyDescent="0.3">
      <c r="B10" s="3"/>
      <c r="C10" s="3"/>
      <c r="D10" s="3" t="s">
        <v>44</v>
      </c>
      <c r="E10" s="21"/>
      <c r="F10" s="3">
        <v>0</v>
      </c>
      <c r="G10" s="24">
        <f>PRODUCT(F10,E10)</f>
        <v>0</v>
      </c>
      <c r="H10" s="40"/>
      <c r="I10" s="37"/>
    </row>
    <row r="11" spans="2:12" ht="15.75" x14ac:dyDescent="0.3">
      <c r="B11" s="3"/>
      <c r="C11" s="3"/>
      <c r="D11" s="3" t="s">
        <v>27</v>
      </c>
      <c r="E11" s="21">
        <v>900</v>
      </c>
      <c r="F11" s="3">
        <v>6</v>
      </c>
      <c r="G11" s="24">
        <f t="shared" si="0"/>
        <v>5400</v>
      </c>
      <c r="H11" s="41" t="s">
        <v>60</v>
      </c>
    </row>
    <row r="12" spans="2:12" ht="15.75" x14ac:dyDescent="0.3">
      <c r="B12" s="3"/>
      <c r="C12" s="3"/>
      <c r="D12" s="3" t="s">
        <v>7</v>
      </c>
      <c r="E12" s="21">
        <v>121</v>
      </c>
      <c r="F12" s="3">
        <v>25</v>
      </c>
      <c r="G12" s="24">
        <f t="shared" si="0"/>
        <v>3025</v>
      </c>
      <c r="H12" s="3"/>
    </row>
    <row r="13" spans="2:12" ht="15.75" x14ac:dyDescent="0.3">
      <c r="B13" s="3"/>
      <c r="C13" s="3"/>
      <c r="D13" s="3" t="s">
        <v>8</v>
      </c>
      <c r="E13" s="21"/>
      <c r="F13" s="3">
        <v>0</v>
      </c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60</v>
      </c>
      <c r="F14" s="3">
        <v>25</v>
      </c>
      <c r="G14" s="24">
        <f t="shared" si="0"/>
        <v>1500</v>
      </c>
      <c r="H14" s="39" t="s">
        <v>61</v>
      </c>
    </row>
    <row r="15" spans="2:12" ht="15.75" x14ac:dyDescent="0.3">
      <c r="B15" s="3"/>
      <c r="C15" s="3" t="s">
        <v>1</v>
      </c>
      <c r="D15" s="3" t="s">
        <v>9</v>
      </c>
      <c r="E15" s="21"/>
      <c r="F15" s="3">
        <v>0</v>
      </c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>
        <v>0</v>
      </c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57</v>
      </c>
      <c r="E17" s="22">
        <v>87</v>
      </c>
      <c r="F17" s="5">
        <v>15</v>
      </c>
      <c r="G17" s="24">
        <f t="shared" si="0"/>
        <v>1305</v>
      </c>
      <c r="H17" s="5" t="s">
        <v>66</v>
      </c>
    </row>
    <row r="18" spans="2:8" ht="15.75" x14ac:dyDescent="0.3">
      <c r="B18" s="4"/>
      <c r="C18" s="6"/>
      <c r="D18" s="11" t="s">
        <v>19</v>
      </c>
      <c r="E18" s="23">
        <f>SUM(E7:E17)</f>
        <v>1528</v>
      </c>
      <c r="F18" s="5"/>
      <c r="G18" s="23">
        <f>SUM(G7:G17)</f>
        <v>12980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>
        <v>0</v>
      </c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>
        <v>0</v>
      </c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400</v>
      </c>
      <c r="F22" s="3">
        <v>0</v>
      </c>
      <c r="G22" s="24">
        <f t="shared" ref="G22:G28" si="1">PRODUCT(F22,E22)</f>
        <v>0</v>
      </c>
      <c r="H22" s="3" t="s">
        <v>62</v>
      </c>
    </row>
    <row r="23" spans="2:8" ht="15.75" x14ac:dyDescent="0.3">
      <c r="B23" s="3"/>
      <c r="C23" s="3"/>
      <c r="D23" s="3" t="s">
        <v>27</v>
      </c>
      <c r="E23" s="21">
        <v>300</v>
      </c>
      <c r="F23" s="3">
        <v>3</v>
      </c>
      <c r="G23" s="24">
        <f t="shared" si="1"/>
        <v>900</v>
      </c>
      <c r="H23" s="3" t="s">
        <v>63</v>
      </c>
    </row>
    <row r="24" spans="2:8" ht="15.75" x14ac:dyDescent="0.3">
      <c r="B24" s="3"/>
      <c r="C24" s="3"/>
      <c r="D24" s="3" t="s">
        <v>7</v>
      </c>
      <c r="E24" s="21">
        <v>500</v>
      </c>
      <c r="F24" s="3">
        <v>2</v>
      </c>
      <c r="G24" s="24">
        <f t="shared" si="1"/>
        <v>1000</v>
      </c>
      <c r="H24" s="3" t="s">
        <v>64</v>
      </c>
    </row>
    <row r="25" spans="2:8" ht="15.75" x14ac:dyDescent="0.3">
      <c r="B25" s="3"/>
      <c r="C25" s="3"/>
      <c r="D25" s="3" t="s">
        <v>8</v>
      </c>
      <c r="E25" s="21"/>
      <c r="F25" s="3">
        <v>0</v>
      </c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60</v>
      </c>
      <c r="F26" s="3">
        <v>2</v>
      </c>
      <c r="G26" s="24">
        <f t="shared" si="1"/>
        <v>120</v>
      </c>
      <c r="H26" s="3" t="s">
        <v>65</v>
      </c>
    </row>
    <row r="27" spans="2:8" ht="15.75" x14ac:dyDescent="0.3">
      <c r="B27" s="3"/>
      <c r="C27" s="3"/>
      <c r="D27" s="3" t="s">
        <v>9</v>
      </c>
      <c r="E27" s="21"/>
      <c r="F27" s="3">
        <v>0</v>
      </c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1270</v>
      </c>
      <c r="F29" s="19"/>
      <c r="G29" s="24">
        <f>SUM(G20:G28)</f>
        <v>2020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4.2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9" t="s">
        <v>37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38</v>
      </c>
      <c r="C43" s="51" t="s">
        <v>42</v>
      </c>
      <c r="D43" s="52"/>
      <c r="E43" s="52"/>
      <c r="F43" s="53"/>
      <c r="G43" s="26">
        <f>G18</f>
        <v>12980</v>
      </c>
      <c r="H43" s="9"/>
    </row>
    <row r="44" spans="2:8" ht="15.75" x14ac:dyDescent="0.3">
      <c r="B44" s="38" t="s">
        <v>39</v>
      </c>
      <c r="C44" s="51" t="s">
        <v>45</v>
      </c>
      <c r="D44" s="54"/>
      <c r="E44" s="54"/>
      <c r="F44" s="55"/>
      <c r="G44" s="28">
        <f>PRODUCT(G43,0.67)</f>
        <v>8696.6</v>
      </c>
      <c r="H44" s="15"/>
    </row>
    <row r="45" spans="2:8" ht="15.75" x14ac:dyDescent="0.3">
      <c r="B45" s="33" t="s">
        <v>40</v>
      </c>
      <c r="C45" s="51" t="s">
        <v>33</v>
      </c>
      <c r="D45" s="52"/>
      <c r="E45" s="52"/>
      <c r="F45" s="53"/>
      <c r="G45" s="26">
        <f>G29</f>
        <v>2020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52"/>
      <c r="E46" s="52"/>
      <c r="F46" s="53"/>
      <c r="G46" s="26">
        <f>G34</f>
        <v>0</v>
      </c>
      <c r="H46" s="9" t="s">
        <v>36</v>
      </c>
    </row>
    <row r="47" spans="2:8" ht="15.75" x14ac:dyDescent="0.3">
      <c r="B47" s="32"/>
      <c r="C47" s="60" t="s">
        <v>47</v>
      </c>
      <c r="D47" s="61"/>
      <c r="E47" s="61"/>
      <c r="F47" s="62"/>
      <c r="G47" s="27">
        <f>SUM(G43,G45,G46)</f>
        <v>15000</v>
      </c>
      <c r="H47" s="12"/>
    </row>
    <row r="48" spans="2:8" x14ac:dyDescent="0.25">
      <c r="B48" s="13"/>
      <c r="C48" s="58" t="s">
        <v>46</v>
      </c>
      <c r="D48" s="58"/>
      <c r="E48" s="58"/>
      <c r="F48" s="58"/>
      <c r="G48" s="29">
        <f>SUM(G44,G45,G46)</f>
        <v>10716.6</v>
      </c>
      <c r="H48" s="14"/>
    </row>
    <row r="49" spans="2:8" ht="15.75" x14ac:dyDescent="0.3">
      <c r="B49" s="8"/>
      <c r="C49" s="51" t="s">
        <v>48</v>
      </c>
      <c r="D49" s="52"/>
      <c r="E49" s="52"/>
      <c r="F49" s="53"/>
      <c r="G49" s="26">
        <f>PRODUCT(G43,0.33)</f>
        <v>4283.4000000000005</v>
      </c>
      <c r="H49" s="15"/>
    </row>
    <row r="50" spans="2:8" ht="15.75" x14ac:dyDescent="0.3">
      <c r="B50" s="31"/>
      <c r="C50" s="51" t="s">
        <v>49</v>
      </c>
      <c r="D50" s="56"/>
      <c r="E50" s="56"/>
      <c r="F50" s="57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1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2018-10-11T23:10:37Z</cp:lastPrinted>
  <dcterms:created xsi:type="dcterms:W3CDTF">2013-01-23T23:52:36Z</dcterms:created>
  <dcterms:modified xsi:type="dcterms:W3CDTF">2018-10-11T23:10:42Z</dcterms:modified>
</cp:coreProperties>
</file>