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7" i="2" l="1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4" i="2"/>
  <c r="G23" i="2"/>
  <c r="G22" i="2"/>
  <c r="G16" i="2"/>
  <c r="G15" i="2"/>
  <c r="G12" i="2"/>
  <c r="G11" i="2"/>
  <c r="G7" i="2"/>
  <c r="E41" i="2"/>
  <c r="E29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<sst xmlns="http://schemas.openxmlformats.org/spreadsheetml/2006/main" count="89" uniqueCount="61">
  <si>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</si>
  <si>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</si>
  <si>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</si>
  <si>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</si>
  <si>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</si>
  <si>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</si>
  <si>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</si>
  <si>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</si>
  <si>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</si>
  <si>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</si>
  <si>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</si>
  <si>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</si>
  <si>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</si>
  <si>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</si>
  <si>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</si>
  <si>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</si>
  <si>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</si>
  <si>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</si>
  <si>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</si>
  <si>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</si>
  <si>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</si>
  <si>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</si>
  <si>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</si>
  <si>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</si>
  <si>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</si>
  <si>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</si>
  <si>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</si>
  <si>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</si>
  <si>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</si>
  <si>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</si>
  <si>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</si>
  <si>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</si>
  <si>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</si>
  <si>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</si>
  <si>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</si>
  <si>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</si>
  <si>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</si>
  <si>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</si>
  <si>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</si>
  <si>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</si>
  <si>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</si>
  <si>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</si>
  <si>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</si>
  <si>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</si>
  <si>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</si>
  <si>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</si>
  <si>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</si>
  <si>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</si>
  <si>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</si>
  <si>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</si>
  <si>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</si>
  <si>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</si>
  <si>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</si>
  <si>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</si>
  <si>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IRA Proposal Sponsor Name: Colleen Delaney</t>
  </si>
  <si>
    <t>Number of Students Participating: 20</t>
  </si>
  <si>
    <t>Number of Faculty: 1</t>
  </si>
  <si>
    <t>rate for adults/faculty</t>
  </si>
  <si>
    <t xml:space="preserve">online quote from Road Runner Shuttle, 24 person vehicle8:30am departure from CI, to 1:30pm departure from Santa Clarita. </t>
  </si>
  <si>
    <t xml:space="preserve">Activity Title: Gibbon Conservation Center field trip </t>
  </si>
  <si>
    <t>$12/student; estimating 23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</si>
</sst>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C46" sqref="C46:F46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2.140625" customWidth="1"/>
  </cols>
  <sheetData>
    <row r="1" spans="2:12" ht="23.25" customHeight="1" x14ac:dyDescent="0.25">
      <c r="B1" s="60" t="s">
        <v>25</v>
      </c>
      <c r="C1" s="60"/>
      <c r="D1" s="60"/>
      <c r="E1" s="60"/>
      <c r="F1" s="18"/>
      <c r="G1" s="20"/>
      <c r="H1" s="36" t="s">
        <v>59</v>
      </c>
    </row>
    <row r="2" spans="2:12" ht="18.75" customHeight="1" x14ac:dyDescent="0.25">
      <c r="B2" s="63" t="s">
        <v>53</v>
      </c>
      <c r="C2" s="63"/>
      <c r="D2" s="63"/>
      <c r="E2" s="18"/>
      <c r="F2" s="34"/>
      <c r="G2" s="20"/>
      <c r="H2" s="35"/>
    </row>
    <row r="3" spans="2:12" ht="16.5" customHeight="1" x14ac:dyDescent="0.25">
      <c r="B3" s="17"/>
      <c r="C3" s="56"/>
      <c r="D3" s="57"/>
      <c r="E3" s="17"/>
      <c r="F3" s="42" t="s">
        <v>54</v>
      </c>
      <c r="G3" s="61"/>
      <c r="H3" s="62"/>
    </row>
    <row r="4" spans="2:12" ht="15" customHeight="1" x14ac:dyDescent="0.25">
      <c r="B4" s="58"/>
      <c r="C4" s="58"/>
      <c r="D4" s="59"/>
      <c r="E4" s="1" t="s">
        <v>1</v>
      </c>
      <c r="F4" s="42" t="s">
        <v>55</v>
      </c>
      <c r="G4" s="61"/>
      <c r="H4" s="62"/>
      <c r="L4" s="16"/>
    </row>
    <row r="5" spans="2:12" x14ac:dyDescent="0.25">
      <c r="E5" s="1" t="s">
        <v>1</v>
      </c>
      <c r="F5" s="42" t="s">
        <v>56</v>
      </c>
      <c r="G5" s="43"/>
      <c r="H5" s="44"/>
    </row>
    <row r="6" spans="2:12" x14ac:dyDescent="0.25">
      <c r="B6" s="2" t="s">
        <v>29</v>
      </c>
      <c r="C6" s="46" t="s">
        <v>26</v>
      </c>
      <c r="D6" s="51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/>
      <c r="F8" s="3"/>
      <c r="G8" s="24">
        <f>SUM(E8*F8)</f>
        <v>0</v>
      </c>
      <c r="H8" s="39"/>
    </row>
    <row r="9" spans="2:12" ht="26.25" x14ac:dyDescent="0.3">
      <c r="B9" s="3"/>
      <c r="C9" s="3"/>
      <c r="D9" s="3" t="s">
        <v>6</v>
      </c>
      <c r="E9" s="21"/>
      <c r="F9" s="3"/>
      <c r="G9" s="24">
        <v>874.8</v>
      </c>
      <c r="H9" s="41" t="s">
        <v>58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/>
      <c r="H10" s="41"/>
      <c r="I10" s="37"/>
    </row>
    <row r="11" spans="2:12" ht="15.75" x14ac:dyDescent="0.3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40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>
        <v>12</v>
      </c>
      <c r="F13" s="3">
        <v>23</v>
      </c>
      <c r="G13" s="24">
        <v>276</v>
      </c>
      <c r="H13" s="3" t="s">
        <v>60</v>
      </c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 t="s">
        <v>1</v>
      </c>
      <c r="F18" s="5"/>
      <c r="G18" s="23">
        <f>SUM(G7:G17)</f>
        <v>1150.8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>
        <v>15</v>
      </c>
      <c r="F25" s="3">
        <v>1</v>
      </c>
      <c r="G25" s="24">
        <v>15</v>
      </c>
      <c r="H25" s="3" t="s">
        <v>57</v>
      </c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15</v>
      </c>
      <c r="F29" s="19"/>
      <c r="G29" s="24">
        <f>SUM(G20:G28)</f>
        <v>15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6" t="s">
        <v>37</v>
      </c>
      <c r="C42" s="43"/>
      <c r="D42" s="43"/>
      <c r="E42" s="43"/>
      <c r="F42" s="43"/>
      <c r="G42" s="43"/>
      <c r="H42" s="44"/>
    </row>
    <row r="43" spans="2:8" ht="15.75" x14ac:dyDescent="0.3">
      <c r="B43" s="33" t="s">
        <v>38</v>
      </c>
      <c r="C43" s="50" t="s">
        <v>42</v>
      </c>
      <c r="D43" s="43"/>
      <c r="E43" s="43"/>
      <c r="F43" s="44"/>
      <c r="G43" s="26">
        <f>G18</f>
        <v>1150.8</v>
      </c>
      <c r="H43" s="9"/>
    </row>
    <row r="44" spans="2:8" ht="15.75" x14ac:dyDescent="0.3">
      <c r="B44" s="38" t="s">
        <v>39</v>
      </c>
      <c r="C44" s="50" t="s">
        <v>45</v>
      </c>
      <c r="D44" s="52"/>
      <c r="E44" s="52"/>
      <c r="F44" s="53"/>
      <c r="G44" s="28">
        <f>PRODUCT(G43,0.67)</f>
        <v>771.03600000000006</v>
      </c>
      <c r="H44" s="15"/>
    </row>
    <row r="45" spans="2:8" ht="15.75" x14ac:dyDescent="0.3">
      <c r="B45" s="33" t="s">
        <v>40</v>
      </c>
      <c r="C45" s="50" t="s">
        <v>33</v>
      </c>
      <c r="D45" s="43"/>
      <c r="E45" s="43"/>
      <c r="F45" s="44"/>
      <c r="G45" s="26">
        <f>G29</f>
        <v>15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43"/>
      <c r="E46" s="43"/>
      <c r="F46" s="44"/>
      <c r="G46" s="26">
        <f>G34</f>
        <v>0</v>
      </c>
      <c r="H46" s="9" t="s">
        <v>36</v>
      </c>
    </row>
    <row r="47" spans="2:8" ht="15.75" x14ac:dyDescent="0.3">
      <c r="B47" s="32"/>
      <c r="C47" s="47" t="s">
        <v>47</v>
      </c>
      <c r="D47" s="48"/>
      <c r="E47" s="48"/>
      <c r="F47" s="49"/>
      <c r="G47" s="27">
        <f>SUM(G43,G45,G46)</f>
        <v>1165.8</v>
      </c>
      <c r="H47" s="12"/>
    </row>
    <row r="48" spans="2:8" x14ac:dyDescent="0.25">
      <c r="B48" s="13"/>
      <c r="C48" s="45" t="s">
        <v>46</v>
      </c>
      <c r="D48" s="45"/>
      <c r="E48" s="45"/>
      <c r="F48" s="45"/>
      <c r="G48" s="29">
        <f>SUM(G44,G45,G46)</f>
        <v>786.03600000000006</v>
      </c>
      <c r="H48" s="14"/>
    </row>
    <row r="49" spans="2:8" ht="15.75" x14ac:dyDescent="0.3">
      <c r="B49" s="8"/>
      <c r="C49" s="50" t="s">
        <v>48</v>
      </c>
      <c r="D49" s="43"/>
      <c r="E49" s="43"/>
      <c r="F49" s="44"/>
      <c r="G49" s="26">
        <f>PRODUCT(G43,0.33)</f>
        <v>379.76400000000001</v>
      </c>
      <c r="H49" s="15"/>
    </row>
    <row r="50" spans="2:8" ht="15.75" x14ac:dyDescent="0.3">
      <c r="B50" s="31"/>
      <c r="C50" s="50" t="s">
        <v>49</v>
      </c>
      <c r="D50" s="54"/>
      <c r="E50" s="54"/>
      <c r="F50" s="55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8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2018-11-30T18:27:11Z</cp:lastPrinted>
  <dcterms:created xsi:type="dcterms:W3CDTF">2013-01-23T23:52:36Z</dcterms:created>
  <dcterms:modified xsi:type="dcterms:W3CDTF">2018-11-30T18:27:14Z</dcterms:modified>
</cp:coreProperties>
</file>