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vid.daniels\Dropbox (CSUCI)\IRA\Applications\Apps rec'd in F-18 for S-19 projects\"/>
    </mc:Choice>
  </mc:AlternateContent>
  <bookViews>
    <workbookView xWindow="0" yWindow="0" windowWidth="20490" windowHeight="7755"/>
  </bookViews>
  <sheets>
    <sheet name="IRA Activities Requiring Travel" sheetId="2" r:id="rId1"/>
    <sheet name="Sheet2" sheetId="3" r:id="rId2"/>
  </sheets>
  <calcPr calcId="162913"/>
</workbook>
</file>

<file path=xl/calcChain.xml><?xml version="1.0" encoding="utf-8"?>
<calcChain xmlns="http://schemas.openxmlformats.org/spreadsheetml/2006/main">
  <c r="G9" i="2" l="1"/>
  <c r="G8" i="2" l="1"/>
  <c r="G21" i="2"/>
  <c r="G10" i="2" l="1"/>
  <c r="G17" i="2"/>
  <c r="G14" i="2"/>
  <c r="G20" i="2"/>
  <c r="G34" i="2"/>
  <c r="G46" i="2" s="1"/>
  <c r="G33" i="2"/>
  <c r="G32" i="2"/>
  <c r="G31" i="2"/>
  <c r="E34" i="2"/>
  <c r="G40" i="2"/>
  <c r="G39" i="2"/>
  <c r="G38" i="2"/>
  <c r="G37" i="2"/>
  <c r="G36" i="2"/>
  <c r="G28" i="2"/>
  <c r="G27" i="2"/>
  <c r="G26" i="2"/>
  <c r="G25" i="2"/>
  <c r="G24" i="2"/>
  <c r="G23" i="2"/>
  <c r="G22" i="2"/>
  <c r="G16" i="2"/>
  <c r="G15" i="2"/>
  <c r="G13" i="2"/>
  <c r="G12" i="2"/>
  <c r="G11" i="2"/>
  <c r="G7" i="2"/>
  <c r="E41" i="2"/>
  <c r="E29" i="2"/>
  <c r="E18" i="2"/>
  <c r="G18" i="2" l="1"/>
  <c r="G43" i="2" s="1"/>
  <c r="G49" i="2" s="1"/>
  <c r="G41" i="2"/>
  <c r="G29" i="2"/>
  <c r="G45" i="2" s="1"/>
  <c r="G44" i="2" l="1"/>
  <c r="G48" i="2" s="1"/>
  <c r="G47" i="2"/>
</calcChain>
</file>

<file path=xl/sharedStrings.xml><?xml version="1.0" encoding="utf-8"?>
<sst xmlns="http://schemas.openxmlformats.org/spreadsheetml/2006/main" count="93" uniqueCount="65">
  <si>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</si>
  <si>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</si>
  <si>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</si>
  <si>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</si>
  <si>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</si>
  <si>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</si>
  <si>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</si>
  <si>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</si>
  <si>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</si>
  <si>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</si>
  <si>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</si>
  <si>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</si>
  <si>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</si>
  <si>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</si>
  <si>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Operating Expense Budget</t>
  </si>
  <si>
    <t>Supplies</t>
  </si>
  <si>
    <t xml:space="preserve">Other: </t>
  </si>
  <si>
    <t>Out of Pocket Student Expenses</t>
  </si>
  <si>
    <t>Health Insurance</t>
  </si>
  <si>
    <t>STUDENT TRAVEL TOTALS</t>
  </si>
  <si>
    <t>FACULTY TRAVEL TOTALS</t>
  </si>
  <si>
    <t>OPERATING EXP. TOTALS</t>
  </si>
  <si>
    <t>STUDENT EXP. TOTALS</t>
  </si>
  <si>
    <t>Tuition/Registration</t>
  </si>
  <si>
    <t>Out of Pocket Meals</t>
  </si>
  <si>
    <t>IRA Travel Activity Budget</t>
  </si>
  <si>
    <t>Student traveling expenses:</t>
  </si>
  <si>
    <t>Lodging</t>
  </si>
  <si>
    <t>Meals (included)</t>
  </si>
  <si>
    <t>I.</t>
  </si>
  <si>
    <t>II.</t>
  </si>
  <si>
    <t>III.</t>
  </si>
  <si>
    <t>IV.</t>
  </si>
  <si>
    <t>Total Faculty Travel Expenses</t>
  </si>
  <si>
    <t>If funded at 100%</t>
  </si>
  <si>
    <t>Operating Expenses</t>
  </si>
  <si>
    <t>if funded at 100%</t>
  </si>
  <si>
    <r>
      <t xml:space="preserve">V.  </t>
    </r>
    <r>
      <rPr>
        <b/>
        <sz val="8"/>
        <color rgb="FFFF0000"/>
        <rFont val="Century Gothic"/>
        <family val="2"/>
      </rPr>
      <t>UNIV 391 and 392 TRIPS ONLY</t>
    </r>
    <r>
      <rPr>
        <b/>
        <sz val="8"/>
        <rFont val="Century Gothic"/>
        <family val="2"/>
      </rPr>
      <t xml:space="preserve">. Total costs of the trip. </t>
    </r>
    <r>
      <rPr>
        <b/>
        <sz val="8"/>
        <color rgb="FFC00000"/>
        <rFont val="Century Gothic"/>
        <family val="2"/>
      </rPr>
      <t>Please Note that Formulas Calculate Automatically</t>
    </r>
  </si>
  <si>
    <t>A</t>
  </si>
  <si>
    <t>B</t>
  </si>
  <si>
    <t>C</t>
  </si>
  <si>
    <t>D</t>
  </si>
  <si>
    <t xml:space="preserve">Total Fundable Student Traveling Expenses </t>
  </si>
  <si>
    <t>Airfare - AMEX charge</t>
  </si>
  <si>
    <t>Boat Transportation</t>
  </si>
  <si>
    <t>UNIV 391/392: Max IRA funding @ 2/3rd of student total cost</t>
  </si>
  <si>
    <t>UNIV 391/392 TOTAL IRA FUND REQUEST (total of B,C,D)</t>
  </si>
  <si>
    <t>TOTAL TRIP COST for Non-UNIV 391/392 (total of A,C,D)</t>
  </si>
  <si>
    <t>UNIV 391/392: 1/3 of costs payable by students via lab fee</t>
  </si>
  <si>
    <t>If course fee is setup differently with other amount, list here</t>
  </si>
  <si>
    <t>CI Facilities Chargebacks</t>
  </si>
  <si>
    <t>($10/ticket automatically added when using CSU Travel Store)</t>
  </si>
  <si>
    <t xml:space="preserve">(i.e. charges for large campus rooms: 1) Grand Salon $395/day; 2) Petit Salon $265/day; 3) Malibu #100 $265/day) </t>
  </si>
  <si>
    <t>i.e. for boat trips to the Channel Islands via Island Packers; rates for CI = $54/person to Santa Cruz Island, $104/person for Santa Rosa Island (SRI) [please contact Aspen Coty to coordinate your trip]</t>
  </si>
  <si>
    <t>AY 2018 - 2019</t>
  </si>
  <si>
    <t>if traveling to SRI, please note a $20 per person/per day meal funding cap</t>
  </si>
  <si>
    <t>if traveling to SRI, please note a $5 per person/per day fee (commonly $15/person for 3-day trips)</t>
  </si>
  <si>
    <t>Activity Title: National Learning Stories Conference</t>
  </si>
  <si>
    <t>Road Runner Bus rental</t>
  </si>
  <si>
    <t>IRA Proposal Sponsor Name: Dr. Annie White</t>
  </si>
  <si>
    <t>Number of Students Participating: 75</t>
  </si>
  <si>
    <t>Number of Faculty: 3</t>
  </si>
  <si>
    <t>I am requesting funds for 75 CSUCI students to attend the 2018 National Learning Stories Conference. The National Learning Stories Conference registration fee of $40.00 includes keynote address, workshops sessions, panel presentation, poster session, and breakfast and lunch.</t>
  </si>
  <si>
    <t xml:space="preserve">I am requesting funds to rent two Roadrunner buses to transport students to the Learning Stories Conference in Orange County, CA. Each bus seats 54 students. Cost for each bus is $1,551,00. The total costs to rent two Roadrunner buses= $3,102.00. Please note, due to Roadrunner partnership with CSUCI, they offered a discount. Without the discount, the cost would have been $1,699.50. However with the discount to CSUCI, there is a savings of $297.  Bus transportation will be from CSUCI campus to Orange County Department of Education facility: located at 200 Kalmus Dr, Costa Mesa, CA 92626. </t>
  </si>
  <si>
    <t>Conference registration will includes Dr. Annie White and two other ECS faculty to attend the Learning Stories Conference. ECS faculty will supervise students on the Roadrunner bus ride to and from the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</si>
</sst>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b/>
      <sz val="14"/>
      <name val="Century Gothic"/>
      <family val="2"/>
    </font>
    <font>
      <sz val="14"/>
      <name val="Century Gothic"/>
      <family val="2"/>
    </font>
    <font>
      <b/>
      <sz val="8"/>
      <color theme="1"/>
      <name val="Century Gothic"/>
      <family val="2"/>
    </font>
    <font>
      <b/>
      <sz val="8"/>
      <color rgb="FFC00000"/>
      <name val="Century Gothic"/>
      <family val="2"/>
    </font>
    <font>
      <sz val="10"/>
      <name val="Century Gothic"/>
      <family val="2"/>
    </font>
    <font>
      <b/>
      <sz val="10"/>
      <name val="Century Gothic"/>
      <family val="2"/>
    </font>
    <font>
      <b/>
      <sz val="8"/>
      <color rgb="FFFF0000"/>
      <name val="Century Gothic"/>
      <family val="2"/>
    </font>
    <font>
      <sz val="8"/>
      <color theme="1"/>
      <name val="Century Gothic"/>
      <family val="2"/>
    </font>
    <font>
      <sz val="8"/>
      <color theme="0" tint="-0.249977111117893"/>
      <name val="Century Gothic"/>
      <family val="2"/>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3" borderId="1"/>
  </cellStyleXfs>
  <cellXfs count="65">
    <xf numFmtId="0" fontId="0" fillId="0" borderId="0" xfId="0"/>
    <xf numFmtId="0" fontId="3" fillId="0" borderId="5" xfId="0" applyFont="1" applyBorder="1" applyProtection="1">
      <protection locked="0"/>
    </xf>
    <xf numFmtId="0" fontId="3" fillId="4" borderId="5" xfId="0" applyFont="1" applyFill="1" applyBorder="1" applyProtection="1">
      <protection locked="0"/>
    </xf>
    <xf numFmtId="0" fontId="2" fillId="0" borderId="5" xfId="0" applyFont="1" applyBorder="1" applyProtection="1">
      <protection locked="0"/>
    </xf>
    <xf numFmtId="0" fontId="2" fillId="0" borderId="5" xfId="0" applyFont="1" applyFill="1" applyBorder="1" applyAlignment="1" applyProtection="1">
      <protection locked="0"/>
    </xf>
    <xf numFmtId="0" fontId="2" fillId="0" borderId="5" xfId="0" applyFont="1" applyFill="1" applyBorder="1" applyProtection="1">
      <protection locked="0"/>
    </xf>
    <xf numFmtId="0" fontId="2" fillId="0" borderId="6" xfId="0" applyFont="1" applyFill="1" applyBorder="1" applyAlignment="1" applyProtection="1">
      <protection locked="0"/>
    </xf>
    <xf numFmtId="0" fontId="3" fillId="4" borderId="5" xfId="0" applyFont="1" applyFill="1" applyBorder="1" applyAlignment="1" applyProtection="1">
      <protection locked="0"/>
    </xf>
    <xf numFmtId="0" fontId="2" fillId="5" borderId="6" xfId="0" applyFont="1" applyFill="1" applyBorder="1" applyAlignment="1" applyProtection="1">
      <alignment horizontal="left"/>
      <protection locked="0"/>
    </xf>
    <xf numFmtId="0" fontId="2" fillId="5" borderId="5" xfId="0" applyFont="1" applyFill="1" applyBorder="1" applyProtection="1">
      <protection locked="0"/>
    </xf>
    <xf numFmtId="0" fontId="2" fillId="0" borderId="7" xfId="0" applyFont="1" applyBorder="1" applyProtection="1">
      <protection locked="0"/>
    </xf>
    <xf numFmtId="0" fontId="3" fillId="0" borderId="7" xfId="0" applyFont="1" applyFill="1" applyBorder="1" applyProtection="1">
      <protection locked="0"/>
    </xf>
    <xf numFmtId="0" fontId="2" fillId="6" borderId="5" xfId="0" applyFont="1" applyFill="1" applyBorder="1" applyProtection="1">
      <protection locked="0"/>
    </xf>
    <xf numFmtId="0" fontId="0" fillId="0" borderId="5" xfId="0" applyBorder="1"/>
    <xf numFmtId="0" fontId="0" fillId="0" borderId="8" xfId="0" applyBorder="1"/>
    <xf numFmtId="0" fontId="3" fillId="5" borderId="5" xfId="0" applyFont="1" applyFill="1" applyBorder="1" applyAlignment="1" applyProtection="1">
      <alignment horizontal="left"/>
      <protection locked="0"/>
    </xf>
    <xf numFmtId="0" fontId="0" fillId="0" borderId="0" xfId="0" applyAlignment="1"/>
    <xf numFmtId="0" fontId="4" fillId="0" borderId="0" xfId="0" applyFont="1" applyAlignment="1">
      <alignment wrapText="1"/>
    </xf>
    <xf numFmtId="0" fontId="4" fillId="0" borderId="0" xfId="0" applyFont="1" applyAlignment="1">
      <alignment wrapText="1"/>
    </xf>
    <xf numFmtId="0" fontId="2" fillId="2" borderId="5" xfId="0" applyFont="1" applyFill="1" applyBorder="1" applyProtection="1">
      <protection locked="0"/>
    </xf>
    <xf numFmtId="0" fontId="8" fillId="0" borderId="0" xfId="0" applyFont="1" applyAlignment="1">
      <alignment wrapText="1"/>
    </xf>
    <xf numFmtId="164" fontId="2" fillId="0" borderId="5" xfId="0" applyNumberFormat="1" applyFont="1" applyBorder="1" applyProtection="1">
      <protection locked="0"/>
    </xf>
    <xf numFmtId="164" fontId="2" fillId="0" borderId="5" xfId="0" applyNumberFormat="1" applyFont="1" applyFill="1" applyBorder="1" applyProtection="1">
      <protection locked="0"/>
    </xf>
    <xf numFmtId="164" fontId="2" fillId="0" borderId="5" xfId="0" applyNumberFormat="1" applyFont="1" applyFill="1" applyBorder="1" applyProtection="1"/>
    <xf numFmtId="164" fontId="2" fillId="0" borderId="5" xfId="0" applyNumberFormat="1" applyFont="1" applyBorder="1" applyProtection="1"/>
    <xf numFmtId="164" fontId="2" fillId="0" borderId="5" xfId="0" applyNumberFormat="1" applyFont="1" applyBorder="1" applyAlignment="1" applyProtection="1">
      <protection locked="0"/>
    </xf>
    <xf numFmtId="164" fontId="2" fillId="5" borderId="5" xfId="0" applyNumberFormat="1" applyFont="1" applyFill="1" applyBorder="1" applyProtection="1"/>
    <xf numFmtId="164" fontId="3" fillId="6" borderId="5" xfId="0" applyNumberFormat="1" applyFont="1" applyFill="1" applyBorder="1" applyProtection="1"/>
    <xf numFmtId="164" fontId="3" fillId="5" borderId="5" xfId="0" applyNumberFormat="1" applyFont="1" applyFill="1" applyBorder="1" applyProtection="1"/>
    <xf numFmtId="164" fontId="6" fillId="0" borderId="5" xfId="0" applyNumberFormat="1" applyFont="1" applyBorder="1" applyAlignment="1"/>
    <xf numFmtId="0" fontId="2" fillId="0" borderId="9" xfId="0" applyFont="1" applyFill="1" applyBorder="1" applyProtection="1">
      <protection locked="0"/>
    </xf>
    <xf numFmtId="0" fontId="2" fillId="5" borderId="6"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4" fillId="0" borderId="0" xfId="0" applyFont="1" applyAlignment="1">
      <alignment wrapText="1"/>
    </xf>
    <xf numFmtId="0" fontId="9" fillId="0" borderId="4" xfId="0" applyFont="1" applyBorder="1" applyAlignment="1">
      <alignment vertical="top" wrapText="1"/>
    </xf>
    <xf numFmtId="0" fontId="9" fillId="0" borderId="0" xfId="0" applyFont="1" applyAlignment="1">
      <alignment vertical="center" wrapText="1"/>
    </xf>
    <xf numFmtId="0" fontId="11" fillId="0" borderId="0" xfId="0" applyFont="1"/>
    <xf numFmtId="0" fontId="10" fillId="5" borderId="6" xfId="0" applyFont="1" applyFill="1" applyBorder="1" applyAlignment="1" applyProtection="1">
      <alignment horizontal="left"/>
      <protection locked="0"/>
    </xf>
    <xf numFmtId="0" fontId="12" fillId="0" borderId="5" xfId="0" applyFont="1" applyBorder="1" applyProtection="1">
      <protection locked="0"/>
    </xf>
    <xf numFmtId="0" fontId="12" fillId="0" borderId="5" xfId="0" applyFont="1" applyBorder="1" applyAlignment="1" applyProtection="1">
      <alignment wrapText="1"/>
      <protection locked="0"/>
    </xf>
    <xf numFmtId="0" fontId="2" fillId="0" borderId="5" xfId="0" applyFont="1" applyFill="1" applyBorder="1" applyAlignment="1" applyProtection="1">
      <alignment wrapText="1"/>
      <protection locked="0"/>
    </xf>
    <xf numFmtId="0" fontId="2" fillId="0" borderId="5" xfId="0" applyFont="1" applyBorder="1" applyAlignment="1" applyProtection="1">
      <alignment wrapText="1"/>
      <protection locked="0"/>
    </xf>
    <xf numFmtId="0" fontId="5"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4" fillId="0" borderId="0" xfId="0" applyFont="1" applyAlignment="1">
      <alignment wrapText="1"/>
    </xf>
    <xf numFmtId="0" fontId="3" fillId="0" borderId="6" xfId="0" applyFont="1" applyBorder="1" applyAlignment="1" applyProtection="1">
      <protection locked="0"/>
    </xf>
    <xf numFmtId="0" fontId="3" fillId="0" borderId="3" xfId="0" applyFont="1" applyBorder="1" applyAlignment="1" applyProtection="1">
      <protection locked="0"/>
    </xf>
    <xf numFmtId="0" fontId="3" fillId="0" borderId="7" xfId="0" applyFont="1" applyBorder="1" applyAlignment="1" applyProtection="1">
      <protection locked="0"/>
    </xf>
    <xf numFmtId="0" fontId="4" fillId="0" borderId="0" xfId="0" applyFont="1" applyAlignment="1">
      <alignment horizontal="left" wrapText="1"/>
    </xf>
    <xf numFmtId="0" fontId="2" fillId="5" borderId="6" xfId="0" applyFont="1" applyFill="1" applyBorder="1" applyAlignment="1" applyProtection="1">
      <alignment horizontal="left"/>
      <protection locked="0"/>
    </xf>
    <xf numFmtId="0" fontId="0" fillId="0" borderId="3" xfId="0" applyBorder="1" applyAlignment="1"/>
    <xf numFmtId="0" fontId="0" fillId="0" borderId="7" xfId="0" applyBorder="1" applyAlignment="1"/>
    <xf numFmtId="0" fontId="0" fillId="0" borderId="3" xfId="0" applyFont="1" applyBorder="1" applyAlignment="1"/>
    <xf numFmtId="0" fontId="0" fillId="0" borderId="7" xfId="0" applyFont="1" applyBorder="1" applyAlignment="1"/>
    <xf numFmtId="0" fontId="0" fillId="0" borderId="3" xfId="0" applyBorder="1" applyAlignment="1">
      <alignment horizontal="left"/>
    </xf>
    <xf numFmtId="0" fontId="0" fillId="0" borderId="7" xfId="0" applyBorder="1" applyAlignment="1">
      <alignment horizontal="left"/>
    </xf>
    <xf numFmtId="0" fontId="6" fillId="0" borderId="3" xfId="0" applyFont="1" applyBorder="1" applyAlignment="1"/>
    <xf numFmtId="0" fontId="3" fillId="4" borderId="6" xfId="0" applyFont="1" applyFill="1" applyBorder="1" applyAlignment="1" applyProtection="1">
      <protection locked="0"/>
    </xf>
    <xf numFmtId="0" fontId="3" fillId="6" borderId="6" xfId="0" applyFont="1" applyFill="1" applyBorder="1" applyAlignment="1" applyProtection="1">
      <alignment horizontal="left"/>
      <protection locked="0"/>
    </xf>
    <xf numFmtId="0" fontId="0" fillId="6" borderId="3" xfId="0" applyFill="1" applyBorder="1" applyAlignment="1"/>
    <xf numFmtId="0" fontId="0" fillId="6" borderId="7" xfId="0" applyFill="1" applyBorder="1" applyAlignment="1"/>
    <xf numFmtId="0" fontId="3" fillId="4" borderId="7" xfId="0" applyFont="1" applyFill="1" applyBorder="1" applyAlignment="1" applyProtection="1">
      <protection locked="0"/>
    </xf>
  </cellXfs>
  <cellStyles count="2">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abSelected="1" topLeftCell="A30" zoomScaleNormal="100" workbookViewId="0">
      <selection activeCell="H24" sqref="H24"/>
    </sheetView>
  </sheetViews>
  <sheetFormatPr defaultRowHeight="15" x14ac:dyDescent="0.25"/>
  <cols>
    <col min="1" max="1" width="6" customWidth="1"/>
    <col min="2" max="2" width="5.28515625" customWidth="1"/>
    <col min="3" max="3" width="6" customWidth="1"/>
    <col min="4" max="4" width="19.28515625" customWidth="1"/>
    <col min="5" max="5" width="7.85546875" bestFit="1" customWidth="1"/>
    <col min="6" max="6" width="9.85546875" customWidth="1"/>
    <col min="7" max="7" width="9.140625" customWidth="1"/>
    <col min="8" max="8" width="56.42578125" customWidth="1"/>
  </cols>
  <sheetData>
    <row r="1" spans="2:12" ht="23.25" customHeight="1" x14ac:dyDescent="0.25">
      <c r="B1" s="47" t="s">
        <v>25</v>
      </c>
      <c r="C1" s="47"/>
      <c r="D1" s="47"/>
      <c r="E1" s="47"/>
      <c r="F1" s="18"/>
      <c r="G1" s="20"/>
      <c r="H1" s="36" t="s">
        <v>57</v>
      </c>
    </row>
    <row r="2" spans="2:12" ht="18.75" customHeight="1" x14ac:dyDescent="0.25">
      <c r="B2" s="51" t="s">
        <v>54</v>
      </c>
      <c r="C2" s="51"/>
      <c r="D2" s="51"/>
      <c r="E2" s="18"/>
      <c r="F2" s="34"/>
      <c r="G2" s="20"/>
      <c r="H2" s="35"/>
    </row>
    <row r="3" spans="2:12" ht="16.5" customHeight="1" x14ac:dyDescent="0.25">
      <c r="B3" s="17"/>
      <c r="C3" s="43"/>
      <c r="D3" s="44"/>
      <c r="E3" s="17"/>
      <c r="F3" s="48" t="s">
        <v>59</v>
      </c>
      <c r="G3" s="49"/>
      <c r="H3" s="50"/>
    </row>
    <row r="4" spans="2:12" ht="15" customHeight="1" x14ac:dyDescent="0.25">
      <c r="B4" s="45"/>
      <c r="C4" s="45"/>
      <c r="D4" s="46"/>
      <c r="E4" s="1" t="s">
        <v>1</v>
      </c>
      <c r="F4" s="48" t="s">
        <v>60</v>
      </c>
      <c r="G4" s="49"/>
      <c r="H4" s="50"/>
      <c r="L4" s="16"/>
    </row>
    <row r="5" spans="2:12" x14ac:dyDescent="0.25">
      <c r="E5" s="1" t="s">
        <v>1</v>
      </c>
      <c r="F5" s="48" t="s">
        <v>61</v>
      </c>
      <c r="G5" s="53"/>
      <c r="H5" s="54"/>
    </row>
    <row r="6" spans="2:12" x14ac:dyDescent="0.25">
      <c r="B6" s="2" t="s">
        <v>29</v>
      </c>
      <c r="C6" s="60" t="s">
        <v>26</v>
      </c>
      <c r="D6" s="64"/>
      <c r="E6" s="2" t="s">
        <v>2</v>
      </c>
      <c r="F6" s="2" t="s">
        <v>3</v>
      </c>
      <c r="G6" s="2" t="s">
        <v>4</v>
      </c>
      <c r="H6" s="2" t="s">
        <v>5</v>
      </c>
    </row>
    <row r="7" spans="2:12" ht="15.75" x14ac:dyDescent="0.3">
      <c r="B7" s="3"/>
      <c r="C7" s="3" t="s">
        <v>1</v>
      </c>
      <c r="D7" s="3" t="s">
        <v>0</v>
      </c>
      <c r="E7" s="21" t="s">
        <v>1</v>
      </c>
      <c r="F7" s="3"/>
      <c r="G7" s="24">
        <f>PRODUCT(F7,E7)</f>
        <v>0</v>
      </c>
      <c r="H7" s="3"/>
    </row>
    <row r="8" spans="2:12" ht="15.75" x14ac:dyDescent="0.3">
      <c r="B8" s="3"/>
      <c r="C8" s="3"/>
      <c r="D8" s="3" t="s">
        <v>43</v>
      </c>
      <c r="E8" s="21">
        <v>10</v>
      </c>
      <c r="F8" s="3"/>
      <c r="G8" s="24">
        <f>SUM(E8*F8)</f>
        <v>0</v>
      </c>
      <c r="H8" s="39" t="s">
        <v>51</v>
      </c>
    </row>
    <row r="9" spans="2:12" ht="15.75" x14ac:dyDescent="0.3">
      <c r="B9" s="3"/>
      <c r="C9" s="3"/>
      <c r="D9" s="3" t="s">
        <v>6</v>
      </c>
      <c r="E9" s="21"/>
      <c r="F9" s="3"/>
      <c r="G9" s="24">
        <f>PRODUCT(F9,E9)</f>
        <v>0</v>
      </c>
      <c r="H9" s="3"/>
    </row>
    <row r="10" spans="2:12" ht="39" customHeight="1" x14ac:dyDescent="0.3">
      <c r="B10" s="3"/>
      <c r="C10" s="3"/>
      <c r="D10" s="3" t="s">
        <v>44</v>
      </c>
      <c r="E10" s="21"/>
      <c r="F10" s="3"/>
      <c r="G10" s="24">
        <f>PRODUCT(F10,E10)</f>
        <v>0</v>
      </c>
      <c r="H10" s="40" t="s">
        <v>53</v>
      </c>
      <c r="I10" s="37"/>
    </row>
    <row r="11" spans="2:12" ht="27" x14ac:dyDescent="0.3">
      <c r="B11" s="3"/>
      <c r="C11" s="3"/>
      <c r="D11" s="3" t="s">
        <v>27</v>
      </c>
      <c r="E11" s="21"/>
      <c r="F11" s="3"/>
      <c r="G11" s="24">
        <f t="shared" ref="G11:G17" si="0">PRODUCT(F11,E11)</f>
        <v>0</v>
      </c>
      <c r="H11" s="40" t="s">
        <v>56</v>
      </c>
    </row>
    <row r="12" spans="2:12" ht="67.5" x14ac:dyDescent="0.3">
      <c r="B12" s="3"/>
      <c r="C12" s="3"/>
      <c r="D12" s="3" t="s">
        <v>7</v>
      </c>
      <c r="E12" s="21">
        <v>40</v>
      </c>
      <c r="F12" s="3">
        <v>75</v>
      </c>
      <c r="G12" s="24">
        <f t="shared" si="0"/>
        <v>3000</v>
      </c>
      <c r="H12" s="42" t="s">
        <v>62</v>
      </c>
    </row>
    <row r="13" spans="2:12" ht="15.75" x14ac:dyDescent="0.3">
      <c r="B13" s="3"/>
      <c r="C13" s="3"/>
      <c r="D13" s="3" t="s">
        <v>8</v>
      </c>
      <c r="E13" s="21"/>
      <c r="F13" s="3"/>
      <c r="G13" s="24">
        <f t="shared" si="0"/>
        <v>0</v>
      </c>
      <c r="H13" s="3"/>
    </row>
    <row r="14" spans="2:12" ht="15.75" x14ac:dyDescent="0.3">
      <c r="B14" s="3"/>
      <c r="C14" s="3" t="s">
        <v>1</v>
      </c>
      <c r="D14" s="3" t="s">
        <v>28</v>
      </c>
      <c r="E14" s="21"/>
      <c r="F14" s="3"/>
      <c r="G14" s="24">
        <f t="shared" si="0"/>
        <v>0</v>
      </c>
      <c r="H14" s="39" t="s">
        <v>55</v>
      </c>
    </row>
    <row r="15" spans="2:12" ht="15.75" x14ac:dyDescent="0.3">
      <c r="B15" s="3"/>
      <c r="C15" s="3" t="s">
        <v>1</v>
      </c>
      <c r="D15" s="3" t="s">
        <v>9</v>
      </c>
      <c r="E15" s="21"/>
      <c r="F15" s="3"/>
      <c r="G15" s="24">
        <f t="shared" si="0"/>
        <v>0</v>
      </c>
      <c r="H15" s="3"/>
    </row>
    <row r="16" spans="2:12" ht="15.75" x14ac:dyDescent="0.3">
      <c r="B16" s="4"/>
      <c r="C16" s="4"/>
      <c r="D16" s="3" t="s">
        <v>11</v>
      </c>
      <c r="E16" s="22"/>
      <c r="F16" s="5"/>
      <c r="G16" s="23">
        <f t="shared" si="0"/>
        <v>0</v>
      </c>
      <c r="H16" s="5"/>
    </row>
    <row r="17" spans="2:8" ht="121.5" x14ac:dyDescent="0.3">
      <c r="B17" s="4"/>
      <c r="C17" s="4" t="s">
        <v>12</v>
      </c>
      <c r="D17" s="30" t="s">
        <v>58</v>
      </c>
      <c r="E17" s="22">
        <v>1551</v>
      </c>
      <c r="F17" s="5">
        <v>2</v>
      </c>
      <c r="G17" s="24">
        <f t="shared" si="0"/>
        <v>3102</v>
      </c>
      <c r="H17" s="41" t="s">
        <v>63</v>
      </c>
    </row>
    <row r="18" spans="2:8" ht="15.75" x14ac:dyDescent="0.3">
      <c r="B18" s="4"/>
      <c r="C18" s="6"/>
      <c r="D18" s="11" t="s">
        <v>19</v>
      </c>
      <c r="E18" s="23">
        <f>SUM(E7:E17)</f>
        <v>1601</v>
      </c>
      <c r="F18" s="5"/>
      <c r="G18" s="23">
        <f>SUM(G7:G17)</f>
        <v>6102</v>
      </c>
      <c r="H18" s="5"/>
    </row>
    <row r="19" spans="2:8" x14ac:dyDescent="0.25">
      <c r="B19" s="2" t="s">
        <v>30</v>
      </c>
      <c r="C19" s="2" t="s">
        <v>13</v>
      </c>
      <c r="D19" s="2"/>
      <c r="E19" s="2" t="s">
        <v>2</v>
      </c>
      <c r="F19" s="2" t="s">
        <v>3</v>
      </c>
      <c r="G19" s="2" t="s">
        <v>4</v>
      </c>
      <c r="H19" s="2" t="s">
        <v>5</v>
      </c>
    </row>
    <row r="20" spans="2:8" ht="15.75" x14ac:dyDescent="0.3">
      <c r="B20" s="3"/>
      <c r="C20" s="3"/>
      <c r="D20" s="3" t="s">
        <v>0</v>
      </c>
      <c r="E20" s="21"/>
      <c r="F20" s="3"/>
      <c r="G20" s="24">
        <f>PRODUCT(E20,F20)</f>
        <v>0</v>
      </c>
      <c r="H20" s="3"/>
    </row>
    <row r="21" spans="2:8" ht="15.75" x14ac:dyDescent="0.3">
      <c r="B21" s="3"/>
      <c r="C21" s="3"/>
      <c r="D21" s="3" t="s">
        <v>43</v>
      </c>
      <c r="E21" s="21">
        <v>10</v>
      </c>
      <c r="F21" s="3"/>
      <c r="G21" s="24">
        <f>SUM(E21*F21)</f>
        <v>0</v>
      </c>
      <c r="H21" s="39" t="s">
        <v>51</v>
      </c>
    </row>
    <row r="22" spans="2:8" ht="15.75" x14ac:dyDescent="0.3">
      <c r="B22" s="3"/>
      <c r="C22" s="3"/>
      <c r="D22" s="3" t="s">
        <v>6</v>
      </c>
      <c r="E22" s="21"/>
      <c r="F22" s="3"/>
      <c r="G22" s="24">
        <f t="shared" ref="G22:G28" si="1">PRODUCT(F22,E22)</f>
        <v>0</v>
      </c>
      <c r="H22" s="3"/>
    </row>
    <row r="23" spans="2:8" ht="15.75" x14ac:dyDescent="0.3">
      <c r="B23" s="3"/>
      <c r="C23" s="3"/>
      <c r="D23" s="3" t="s">
        <v>27</v>
      </c>
      <c r="E23" s="21"/>
      <c r="F23" s="3"/>
      <c r="G23" s="24">
        <f t="shared" si="1"/>
        <v>0</v>
      </c>
      <c r="H23" s="3"/>
    </row>
    <row r="24" spans="2:8" ht="54" x14ac:dyDescent="0.3">
      <c r="B24" s="3"/>
      <c r="C24" s="3"/>
      <c r="D24" s="3" t="s">
        <v>7</v>
      </c>
      <c r="E24" s="21">
        <v>40</v>
      </c>
      <c r="F24" s="3">
        <v>3</v>
      </c>
      <c r="G24" s="24">
        <f t="shared" si="1"/>
        <v>120</v>
      </c>
      <c r="H24" s="42" t="s">
        <v>64</v>
      </c>
    </row>
    <row r="25" spans="2:8" ht="15.75" x14ac:dyDescent="0.3">
      <c r="B25" s="3"/>
      <c r="C25" s="3"/>
      <c r="D25" s="3" t="s">
        <v>8</v>
      </c>
      <c r="E25" s="21"/>
      <c r="F25" s="3"/>
      <c r="G25" s="24">
        <f t="shared" si="1"/>
        <v>0</v>
      </c>
      <c r="H25" s="3"/>
    </row>
    <row r="26" spans="2:8" ht="15.75" x14ac:dyDescent="0.3">
      <c r="B26" s="3"/>
      <c r="C26" s="3"/>
      <c r="D26" s="3" t="s">
        <v>28</v>
      </c>
      <c r="E26" s="21"/>
      <c r="F26" s="3"/>
      <c r="G26" s="24">
        <f t="shared" si="1"/>
        <v>0</v>
      </c>
      <c r="H26" s="3"/>
    </row>
    <row r="27" spans="2:8" ht="15.75" x14ac:dyDescent="0.3">
      <c r="B27" s="3"/>
      <c r="C27" s="3"/>
      <c r="D27" s="3" t="s">
        <v>9</v>
      </c>
      <c r="E27" s="21"/>
      <c r="F27" s="3"/>
      <c r="G27" s="24">
        <f t="shared" si="1"/>
        <v>0</v>
      </c>
      <c r="H27" s="3"/>
    </row>
    <row r="28" spans="2:8" ht="15.75" x14ac:dyDescent="0.3">
      <c r="B28" s="3"/>
      <c r="C28" s="3" t="s">
        <v>12</v>
      </c>
      <c r="D28" s="3"/>
      <c r="E28" s="21"/>
      <c r="F28" s="3"/>
      <c r="G28" s="24">
        <f t="shared" si="1"/>
        <v>0</v>
      </c>
      <c r="H28" s="3"/>
    </row>
    <row r="29" spans="2:8" ht="15.75" x14ac:dyDescent="0.3">
      <c r="B29" s="3"/>
      <c r="C29" s="3"/>
      <c r="D29" s="1" t="s">
        <v>20</v>
      </c>
      <c r="E29" s="24">
        <f>SUM(E20:E28)</f>
        <v>50</v>
      </c>
      <c r="F29" s="19"/>
      <c r="G29" s="24">
        <f>SUM(G20:G28)</f>
        <v>120</v>
      </c>
      <c r="H29" s="10"/>
    </row>
    <row r="30" spans="2:8" x14ac:dyDescent="0.25">
      <c r="B30" s="2" t="s">
        <v>31</v>
      </c>
      <c r="C30" s="2" t="s">
        <v>14</v>
      </c>
      <c r="D30" s="2"/>
      <c r="E30" s="7" t="s">
        <v>2</v>
      </c>
      <c r="F30" s="2" t="s">
        <v>3</v>
      </c>
      <c r="G30" s="2" t="s">
        <v>4</v>
      </c>
      <c r="H30" s="2" t="s">
        <v>5</v>
      </c>
    </row>
    <row r="31" spans="2:8" ht="15.75" x14ac:dyDescent="0.3">
      <c r="B31" s="3"/>
      <c r="C31" s="3"/>
      <c r="D31" s="3" t="s">
        <v>15</v>
      </c>
      <c r="E31" s="25"/>
      <c r="F31" s="3"/>
      <c r="G31" s="24">
        <f>PRODUCT(E31,F31)</f>
        <v>0</v>
      </c>
      <c r="H31" s="3"/>
    </row>
    <row r="32" spans="2:8" ht="27.75" customHeight="1" x14ac:dyDescent="0.3">
      <c r="B32" s="3"/>
      <c r="C32" s="3"/>
      <c r="D32" s="3" t="s">
        <v>50</v>
      </c>
      <c r="E32" s="21"/>
      <c r="F32" s="3"/>
      <c r="G32" s="24">
        <f t="shared" ref="G32:G33" si="2">PRODUCT(E32,F32)</f>
        <v>0</v>
      </c>
      <c r="H32" s="40" t="s">
        <v>52</v>
      </c>
    </row>
    <row r="33" spans="2:8" ht="15.75" x14ac:dyDescent="0.3">
      <c r="B33" s="3"/>
      <c r="C33" s="3" t="s">
        <v>12</v>
      </c>
      <c r="D33" s="3"/>
      <c r="E33" s="21"/>
      <c r="F33" s="3"/>
      <c r="G33" s="24">
        <f t="shared" si="2"/>
        <v>0</v>
      </c>
      <c r="H33" s="3"/>
    </row>
    <row r="34" spans="2:8" ht="15.75" x14ac:dyDescent="0.3">
      <c r="B34" s="3"/>
      <c r="C34" s="3"/>
      <c r="D34" s="1" t="s">
        <v>21</v>
      </c>
      <c r="E34" s="24">
        <f>SUM(E31:E33)</f>
        <v>0</v>
      </c>
      <c r="F34" s="19"/>
      <c r="G34" s="24">
        <f>SUM(E31:E33)</f>
        <v>0</v>
      </c>
      <c r="H34" s="3"/>
    </row>
    <row r="35" spans="2:8" x14ac:dyDescent="0.25">
      <c r="B35" s="2" t="s">
        <v>32</v>
      </c>
      <c r="C35" s="2" t="s">
        <v>17</v>
      </c>
      <c r="D35" s="2"/>
      <c r="E35" s="7" t="s">
        <v>2</v>
      </c>
      <c r="F35" s="2" t="s">
        <v>3</v>
      </c>
      <c r="G35" s="2" t="s">
        <v>4</v>
      </c>
      <c r="H35" s="2" t="s">
        <v>5</v>
      </c>
    </row>
    <row r="36" spans="2:8" ht="15.75" x14ac:dyDescent="0.3">
      <c r="B36" s="3"/>
      <c r="C36" s="3"/>
      <c r="D36" s="3" t="s">
        <v>18</v>
      </c>
      <c r="E36" s="25"/>
      <c r="F36" s="3"/>
      <c r="G36" s="24">
        <f t="shared" ref="G36:G40" si="3">PRODUCT(F36,E36)</f>
        <v>0</v>
      </c>
      <c r="H36" s="3"/>
    </row>
    <row r="37" spans="2:8" ht="15.75" x14ac:dyDescent="0.3">
      <c r="B37" s="3"/>
      <c r="C37" s="3"/>
      <c r="D37" s="3" t="s">
        <v>23</v>
      </c>
      <c r="E37" s="21"/>
      <c r="F37" s="3"/>
      <c r="G37" s="24">
        <f t="shared" si="3"/>
        <v>0</v>
      </c>
      <c r="H37" s="3"/>
    </row>
    <row r="38" spans="2:8" ht="15.75" x14ac:dyDescent="0.3">
      <c r="B38" s="3"/>
      <c r="C38" s="3"/>
      <c r="D38" s="3" t="s">
        <v>10</v>
      </c>
      <c r="E38" s="21"/>
      <c r="F38" s="3"/>
      <c r="G38" s="24">
        <f t="shared" si="3"/>
        <v>0</v>
      </c>
      <c r="H38" s="3"/>
    </row>
    <row r="39" spans="2:8" ht="15.75" x14ac:dyDescent="0.3">
      <c r="B39" s="3"/>
      <c r="C39" s="3"/>
      <c r="D39" s="3" t="s">
        <v>24</v>
      </c>
      <c r="E39" s="21"/>
      <c r="F39" s="3"/>
      <c r="G39" s="24">
        <f t="shared" si="3"/>
        <v>0</v>
      </c>
      <c r="H39" s="3"/>
    </row>
    <row r="40" spans="2:8" ht="15.75" x14ac:dyDescent="0.3">
      <c r="B40" s="3"/>
      <c r="C40" s="3" t="s">
        <v>16</v>
      </c>
      <c r="D40" s="3"/>
      <c r="E40" s="21"/>
      <c r="F40" s="3"/>
      <c r="G40" s="24">
        <f t="shared" si="3"/>
        <v>0</v>
      </c>
      <c r="H40" s="3"/>
    </row>
    <row r="41" spans="2:8" ht="15.75" x14ac:dyDescent="0.3">
      <c r="B41" s="3"/>
      <c r="C41" s="3"/>
      <c r="D41" s="1" t="s">
        <v>22</v>
      </c>
      <c r="E41" s="24">
        <f>SUM(E36:E40)</f>
        <v>0</v>
      </c>
      <c r="F41" s="19"/>
      <c r="G41" s="24">
        <f>SUM(G36:G40)</f>
        <v>0</v>
      </c>
      <c r="H41" s="3"/>
    </row>
    <row r="42" spans="2:8" x14ac:dyDescent="0.25">
      <c r="B42" s="60" t="s">
        <v>37</v>
      </c>
      <c r="C42" s="53"/>
      <c r="D42" s="53"/>
      <c r="E42" s="53"/>
      <c r="F42" s="53"/>
      <c r="G42" s="53"/>
      <c r="H42" s="54"/>
    </row>
    <row r="43" spans="2:8" ht="15.75" x14ac:dyDescent="0.3">
      <c r="B43" s="33" t="s">
        <v>38</v>
      </c>
      <c r="C43" s="52" t="s">
        <v>42</v>
      </c>
      <c r="D43" s="53"/>
      <c r="E43" s="53"/>
      <c r="F43" s="54"/>
      <c r="G43" s="26">
        <f>G18</f>
        <v>6102</v>
      </c>
      <c r="H43" s="9"/>
    </row>
    <row r="44" spans="2:8" ht="15.75" x14ac:dyDescent="0.3">
      <c r="B44" s="38" t="s">
        <v>39</v>
      </c>
      <c r="C44" s="52" t="s">
        <v>45</v>
      </c>
      <c r="D44" s="55"/>
      <c r="E44" s="55"/>
      <c r="F44" s="56"/>
      <c r="G44" s="28">
        <f>PRODUCT(G43,0.67)</f>
        <v>4088.34</v>
      </c>
      <c r="H44" s="15"/>
    </row>
    <row r="45" spans="2:8" ht="15.75" x14ac:dyDescent="0.3">
      <c r="B45" s="33" t="s">
        <v>40</v>
      </c>
      <c r="C45" s="52" t="s">
        <v>33</v>
      </c>
      <c r="D45" s="53"/>
      <c r="E45" s="53"/>
      <c r="F45" s="54"/>
      <c r="G45" s="26">
        <f>G29</f>
        <v>120</v>
      </c>
      <c r="H45" s="9" t="s">
        <v>34</v>
      </c>
    </row>
    <row r="46" spans="2:8" ht="15.75" x14ac:dyDescent="0.3">
      <c r="B46" s="33" t="s">
        <v>41</v>
      </c>
      <c r="C46" s="52" t="s">
        <v>35</v>
      </c>
      <c r="D46" s="53"/>
      <c r="E46" s="53"/>
      <c r="F46" s="54"/>
      <c r="G46" s="26">
        <f>G34</f>
        <v>0</v>
      </c>
      <c r="H46" s="9" t="s">
        <v>36</v>
      </c>
    </row>
    <row r="47" spans="2:8" ht="15.75" x14ac:dyDescent="0.3">
      <c r="B47" s="32"/>
      <c r="C47" s="61" t="s">
        <v>47</v>
      </c>
      <c r="D47" s="62"/>
      <c r="E47" s="62"/>
      <c r="F47" s="63"/>
      <c r="G47" s="27">
        <f>SUM(G43,G45,G46)</f>
        <v>6222</v>
      </c>
      <c r="H47" s="12"/>
    </row>
    <row r="48" spans="2:8" x14ac:dyDescent="0.25">
      <c r="B48" s="13"/>
      <c r="C48" s="59" t="s">
        <v>46</v>
      </c>
      <c r="D48" s="59"/>
      <c r="E48" s="59"/>
      <c r="F48" s="59"/>
      <c r="G48" s="29">
        <f>SUM(G44,G45,G46)</f>
        <v>4208.34</v>
      </c>
      <c r="H48" s="14"/>
    </row>
    <row r="49" spans="2:8" ht="15.75" x14ac:dyDescent="0.3">
      <c r="B49" s="8"/>
      <c r="C49" s="52" t="s">
        <v>48</v>
      </c>
      <c r="D49" s="53"/>
      <c r="E49" s="53"/>
      <c r="F49" s="54"/>
      <c r="G49" s="26">
        <f>PRODUCT(G43,0.33)</f>
        <v>2013.66</v>
      </c>
      <c r="H49" s="15"/>
    </row>
    <row r="50" spans="2:8" ht="15.75" x14ac:dyDescent="0.3">
      <c r="B50" s="31"/>
      <c r="C50" s="52" t="s">
        <v>49</v>
      </c>
      <c r="D50" s="57"/>
      <c r="E50" s="57"/>
      <c r="F50" s="58"/>
      <c r="G50" s="26"/>
      <c r="H50" s="15"/>
    </row>
  </sheetData>
  <mergeCells count="17">
    <mergeCell ref="F5:H5"/>
    <mergeCell ref="C48:F48"/>
    <mergeCell ref="B42:H42"/>
    <mergeCell ref="C47:F47"/>
    <mergeCell ref="C45:F45"/>
    <mergeCell ref="C6:D6"/>
    <mergeCell ref="C49:F49"/>
    <mergeCell ref="C43:F43"/>
    <mergeCell ref="C46:F46"/>
    <mergeCell ref="C44:F44"/>
    <mergeCell ref="C50:F50"/>
    <mergeCell ref="C3:D3"/>
    <mergeCell ref="B4:D4"/>
    <mergeCell ref="B1:E1"/>
    <mergeCell ref="F3:H3"/>
    <mergeCell ref="F4:H4"/>
    <mergeCell ref="B2:D2"/>
  </mergeCells>
  <pageMargins left="0.2" right="0.25" top="0.25" bottom="0.3" header="0.3" footer="0.3"/>
  <pageSetup scale="84" fitToHeight="0" orientation="portrait" r:id="rId1"/>
  <headerFooter scaleWithDoc="0"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Activities Requiring Travel</vt:lpstr>
      <vt:lpstr>Sheet2</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Windows User</cp:lastModifiedBy>
  <cp:lastPrinted>2018-10-26T23:03:56Z</cp:lastPrinted>
  <dcterms:created xsi:type="dcterms:W3CDTF">2013-01-23T23:52:36Z</dcterms:created>
  <dcterms:modified xsi:type="dcterms:W3CDTF">2018-10-26T23:03:59Z</dcterms:modified>
</cp:coreProperties>
</file>