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IRA Activities Requiring Travel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G9" i="2" l="1"/>
  <c r="G8" i="2" l="1"/>
  <c r="G21" i="2"/>
  <c r="G10" i="2" l="1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<sst xmlns="http://schemas.openxmlformats.org/spreadsheetml/2006/main" count="92" uniqueCount="65">
  <si>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</si>
  <si>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</si>
  <si>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</si>
  <si>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</si>
  <si>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</si>
  <si>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</si>
  <si>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</si>
  <si>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</si>
  <si>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</si>
  <si>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</si>
  <si>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</si>
  <si>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</si>
  <si>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</si>
  <si>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</si>
  <si>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</si>
  <si>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</si>
  <si>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</si>
  <si>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</si>
  <si>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</si>
  <si>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</si>
  <si>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</si>
  <si>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</si>
  <si>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</si>
  <si>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</si>
  <si>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</si>
  <si>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</si>
  <si>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</si>
  <si>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</si>
  <si>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</si>
  <si>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</si>
  <si>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</si>
  <si>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</si>
  <si>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</si>
  <si>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</si>
  <si>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</si>
  <si>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</si>
  <si>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</si>
  <si>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</si>
  <si>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</si>
  <si>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</si>
  <si>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</si>
  <si>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</si>
  <si>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</si>
  <si>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</si>
  <si>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</si>
  <si>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</si>
  <si>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</si>
  <si>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</si>
  <si>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</si>
  <si>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</si>
  <si>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</si>
  <si>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</si>
  <si>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>AY 2018 - 2019</t>
  </si>
  <si>
    <t>IRA Proposal Sponsor Name: Dr. Annie White</t>
  </si>
  <si>
    <t>Activity Title: Twenty-sixth International Conference on Learning</t>
  </si>
  <si>
    <t>One Ci student round trip airfaire from LAX to Belfast, Ireland</t>
  </si>
  <si>
    <t xml:space="preserve">Estimated costs for lodging: 4 nights hotel in Belfast, UK from July 23-26, 2019. Note: conference dates, July 24-26. The student needs to arrive one day before the conference starts and will leave the day after the conference ends. </t>
  </si>
  <si>
    <t>Cost for Dr. Annie White and Dr. Colleen Harris to co-present with student at conference and support undergraduate research presentation</t>
  </si>
  <si>
    <t xml:space="preserve">Cost for conference registration fees for two faculty who will be co presenting with student. </t>
  </si>
  <si>
    <t>Estimate cost for Taxi to and from Belfast International Airport to Queens Univeristy in Belfast, UK.</t>
  </si>
  <si>
    <t xml:space="preserve">Estimate cost for Taxi to and from Belfast International Airport to Queens Univeristy in Belfast, UK. Note: Cost is per person as taxi rider. </t>
  </si>
  <si>
    <t xml:space="preserve">Number of Students Participating: 1 </t>
  </si>
  <si>
    <t xml:space="preserve">Number of Faculty: 2 </t>
  </si>
  <si>
    <t xml:space="preserve">I am requesting conference registration funds for one CI student to attend and co present at the Twenty-sixth International Conference on Learning. The conference has accepted the presentation proposal for the CI student to co present with Dr. Annie White and Dr. Colleen Harris.  Note: student registration fee is reduced for students. </t>
  </si>
  <si>
    <t>Estimated Lodging costs includes two rooms for faculty. Note: separete rooms are requested due to ongoingmedical needs of one of the faculty.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</si>
</sst>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5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Normal="100" workbookViewId="0">
      <selection activeCell="F3" sqref="F3:H3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.85546875" bestFit="1" customWidth="1"/>
    <col min="6" max="6" width="9.85546875" customWidth="1"/>
    <col min="7" max="7" width="9.140625" customWidth="1"/>
    <col min="8" max="8" width="60.7109375" customWidth="1"/>
  </cols>
  <sheetData>
    <row r="1" spans="2:12" ht="23.25" customHeight="1" x14ac:dyDescent="0.25">
      <c r="B1" s="61" t="s">
        <v>25</v>
      </c>
      <c r="C1" s="61"/>
      <c r="D1" s="61"/>
      <c r="E1" s="61"/>
      <c r="F1" s="18"/>
      <c r="G1" s="20"/>
      <c r="H1" s="36" t="s">
        <v>54</v>
      </c>
    </row>
    <row r="2" spans="2:12" ht="18.75" customHeight="1" x14ac:dyDescent="0.25">
      <c r="B2" s="64" t="s">
        <v>52</v>
      </c>
      <c r="C2" s="64"/>
      <c r="D2" s="64"/>
      <c r="E2" s="18"/>
      <c r="F2" s="34"/>
      <c r="G2" s="20"/>
      <c r="H2" s="35"/>
    </row>
    <row r="3" spans="2:12" ht="16.5" customHeight="1" x14ac:dyDescent="0.25">
      <c r="B3" s="17"/>
      <c r="C3" s="57"/>
      <c r="D3" s="58"/>
      <c r="E3" s="17"/>
      <c r="F3" s="43" t="s">
        <v>53</v>
      </c>
      <c r="G3" s="62"/>
      <c r="H3" s="63"/>
    </row>
    <row r="4" spans="2:12" ht="15" customHeight="1" x14ac:dyDescent="0.25">
      <c r="B4" s="59"/>
      <c r="C4" s="59"/>
      <c r="D4" s="60"/>
      <c r="E4" s="1" t="s">
        <v>1</v>
      </c>
      <c r="F4" s="43" t="s">
        <v>61</v>
      </c>
      <c r="G4" s="62"/>
      <c r="H4" s="63"/>
      <c r="L4" s="16"/>
    </row>
    <row r="5" spans="2:12" x14ac:dyDescent="0.25">
      <c r="E5" s="1" t="s">
        <v>1</v>
      </c>
      <c r="F5" s="43" t="s">
        <v>62</v>
      </c>
      <c r="G5" s="44"/>
      <c r="H5" s="45"/>
    </row>
    <row r="6" spans="2:12" x14ac:dyDescent="0.25">
      <c r="B6" s="2" t="s">
        <v>29</v>
      </c>
      <c r="C6" s="47" t="s">
        <v>26</v>
      </c>
      <c r="D6" s="5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>
        <v>1500</v>
      </c>
      <c r="F7" s="3">
        <v>1</v>
      </c>
      <c r="G7" s="24">
        <f>PRODUCT(F7,E7)</f>
        <v>1500</v>
      </c>
      <c r="H7" s="3" t="s">
        <v>55</v>
      </c>
    </row>
    <row r="8" spans="2:12" ht="15.75" x14ac:dyDescent="0.3">
      <c r="B8" s="3"/>
      <c r="C8" s="3"/>
      <c r="D8" s="3" t="s">
        <v>43</v>
      </c>
      <c r="E8" s="21">
        <v>10</v>
      </c>
      <c r="F8" s="3">
        <v>1</v>
      </c>
      <c r="G8" s="24">
        <f>SUM(E8*F8)</f>
        <v>10</v>
      </c>
      <c r="H8" s="3" t="s">
        <v>51</v>
      </c>
    </row>
    <row r="9" spans="2:12" ht="27" x14ac:dyDescent="0.3">
      <c r="B9" s="3"/>
      <c r="C9" s="3"/>
      <c r="D9" s="3" t="s">
        <v>6</v>
      </c>
      <c r="E9" s="21">
        <v>70</v>
      </c>
      <c r="F9" s="3">
        <v>1</v>
      </c>
      <c r="G9" s="24">
        <f>PRODUCT(F9,E9)</f>
        <v>70</v>
      </c>
      <c r="H9" s="42" t="s">
        <v>59</v>
      </c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/>
      <c r="I10" s="37"/>
    </row>
    <row r="11" spans="2:12" ht="54" x14ac:dyDescent="0.3">
      <c r="B11" s="3"/>
      <c r="C11" s="3"/>
      <c r="D11" s="3" t="s">
        <v>27</v>
      </c>
      <c r="E11" s="21">
        <v>400</v>
      </c>
      <c r="F11" s="3"/>
      <c r="G11" s="24">
        <f t="shared" ref="G11:G16" si="0">PRODUCT(F11,E11)</f>
        <v>400</v>
      </c>
      <c r="H11" s="42" t="s">
        <v>56</v>
      </c>
    </row>
    <row r="12" spans="2:12" ht="67.5" x14ac:dyDescent="0.3">
      <c r="B12" s="3"/>
      <c r="C12" s="3"/>
      <c r="D12" s="3" t="s">
        <v>7</v>
      </c>
      <c r="E12" s="21">
        <v>350</v>
      </c>
      <c r="F12" s="3">
        <v>1</v>
      </c>
      <c r="G12" s="24">
        <f t="shared" si="0"/>
        <v>350</v>
      </c>
      <c r="H12" s="42" t="s">
        <v>63</v>
      </c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/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/>
      <c r="H17" s="41"/>
    </row>
    <row r="18" spans="2:8" ht="15.75" x14ac:dyDescent="0.3">
      <c r="B18" s="4"/>
      <c r="C18" s="6"/>
      <c r="D18" s="11" t="s">
        <v>19</v>
      </c>
      <c r="E18" s="23">
        <f>SUM(E7:E17)</f>
        <v>2330</v>
      </c>
      <c r="F18" s="5"/>
      <c r="G18" s="23">
        <f>SUM(G7:G17)</f>
        <v>2330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27" x14ac:dyDescent="0.3">
      <c r="B20" s="3"/>
      <c r="C20" s="3"/>
      <c r="D20" s="3" t="s">
        <v>0</v>
      </c>
      <c r="E20" s="21">
        <v>1500</v>
      </c>
      <c r="F20" s="3">
        <v>2</v>
      </c>
      <c r="G20" s="24">
        <f>PRODUCT(E20,F20)</f>
        <v>3000</v>
      </c>
      <c r="H20" s="42" t="s">
        <v>57</v>
      </c>
    </row>
    <row r="21" spans="2:8" ht="15.75" x14ac:dyDescent="0.3">
      <c r="B21" s="3"/>
      <c r="C21" s="3"/>
      <c r="D21" s="3" t="s">
        <v>43</v>
      </c>
      <c r="E21" s="21">
        <v>10</v>
      </c>
      <c r="F21" s="3">
        <v>2</v>
      </c>
      <c r="G21" s="24">
        <f>SUM(E21*F21)</f>
        <v>20</v>
      </c>
      <c r="H21" s="3" t="s">
        <v>51</v>
      </c>
    </row>
    <row r="22" spans="2:8" ht="27" x14ac:dyDescent="0.3">
      <c r="B22" s="3"/>
      <c r="C22" s="3"/>
      <c r="D22" s="3" t="s">
        <v>6</v>
      </c>
      <c r="E22" s="21">
        <v>70</v>
      </c>
      <c r="F22" s="3">
        <v>2</v>
      </c>
      <c r="G22" s="24">
        <f t="shared" ref="G22:G28" si="1">PRODUCT(F22,E22)</f>
        <v>140</v>
      </c>
      <c r="H22" s="42" t="s">
        <v>60</v>
      </c>
    </row>
    <row r="23" spans="2:8" ht="27" x14ac:dyDescent="0.3">
      <c r="B23" s="3"/>
      <c r="C23" s="3"/>
      <c r="D23" s="3" t="s">
        <v>27</v>
      </c>
      <c r="E23" s="21">
        <v>400</v>
      </c>
      <c r="F23" s="3">
        <v>2</v>
      </c>
      <c r="G23" s="24">
        <f t="shared" si="1"/>
        <v>800</v>
      </c>
      <c r="H23" s="42" t="s">
        <v>64</v>
      </c>
    </row>
    <row r="24" spans="2:8" ht="27" x14ac:dyDescent="0.3">
      <c r="B24" s="3"/>
      <c r="C24" s="3"/>
      <c r="D24" s="3" t="s">
        <v>7</v>
      </c>
      <c r="E24" s="21">
        <v>600</v>
      </c>
      <c r="F24" s="3">
        <v>2</v>
      </c>
      <c r="G24" s="24">
        <f t="shared" si="1"/>
        <v>1200</v>
      </c>
      <c r="H24" s="42" t="s">
        <v>58</v>
      </c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2580</v>
      </c>
      <c r="F29" s="19"/>
      <c r="G29" s="24">
        <f>SUM(G20:G28)</f>
        <v>5160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/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47" t="s">
        <v>37</v>
      </c>
      <c r="C42" s="44"/>
      <c r="D42" s="44"/>
      <c r="E42" s="44"/>
      <c r="F42" s="44"/>
      <c r="G42" s="44"/>
      <c r="H42" s="45"/>
    </row>
    <row r="43" spans="2:8" ht="15.75" x14ac:dyDescent="0.3">
      <c r="B43" s="33" t="s">
        <v>38</v>
      </c>
      <c r="C43" s="51" t="s">
        <v>42</v>
      </c>
      <c r="D43" s="44"/>
      <c r="E43" s="44"/>
      <c r="F43" s="45"/>
      <c r="G43" s="26">
        <f>G18</f>
        <v>2330</v>
      </c>
      <c r="H43" s="9"/>
    </row>
    <row r="44" spans="2:8" ht="15.75" x14ac:dyDescent="0.3">
      <c r="B44" s="38" t="s">
        <v>39</v>
      </c>
      <c r="C44" s="51" t="s">
        <v>45</v>
      </c>
      <c r="D44" s="53"/>
      <c r="E44" s="53"/>
      <c r="F44" s="54"/>
      <c r="G44" s="28">
        <f>PRODUCT(G43,0.67)</f>
        <v>1561.1000000000001</v>
      </c>
      <c r="H44" s="15"/>
    </row>
    <row r="45" spans="2:8" ht="15.75" x14ac:dyDescent="0.3">
      <c r="B45" s="33" t="s">
        <v>40</v>
      </c>
      <c r="C45" s="51" t="s">
        <v>33</v>
      </c>
      <c r="D45" s="44"/>
      <c r="E45" s="44"/>
      <c r="F45" s="45"/>
      <c r="G45" s="26">
        <f>G29</f>
        <v>5160</v>
      </c>
      <c r="H45" s="9" t="s">
        <v>34</v>
      </c>
    </row>
    <row r="46" spans="2:8" ht="15.75" x14ac:dyDescent="0.3">
      <c r="B46" s="33" t="s">
        <v>41</v>
      </c>
      <c r="C46" s="51" t="s">
        <v>35</v>
      </c>
      <c r="D46" s="44"/>
      <c r="E46" s="44"/>
      <c r="F46" s="45"/>
      <c r="G46" s="26">
        <f>G34</f>
        <v>0</v>
      </c>
      <c r="H46" s="9" t="s">
        <v>36</v>
      </c>
    </row>
    <row r="47" spans="2:8" ht="15.75" x14ac:dyDescent="0.3">
      <c r="B47" s="32"/>
      <c r="C47" s="48" t="s">
        <v>47</v>
      </c>
      <c r="D47" s="49"/>
      <c r="E47" s="49"/>
      <c r="F47" s="50"/>
      <c r="G47" s="27">
        <f>SUM(G43,G45,G46)</f>
        <v>7490</v>
      </c>
      <c r="H47" s="12"/>
    </row>
    <row r="48" spans="2:8" x14ac:dyDescent="0.25">
      <c r="B48" s="13"/>
      <c r="C48" s="46" t="s">
        <v>46</v>
      </c>
      <c r="D48" s="46"/>
      <c r="E48" s="46"/>
      <c r="F48" s="46"/>
      <c r="G48" s="29">
        <f>SUM(G44,G45,G46)</f>
        <v>6721.1</v>
      </c>
      <c r="H48" s="14"/>
    </row>
    <row r="49" spans="2:8" ht="15.75" x14ac:dyDescent="0.3">
      <c r="B49" s="8"/>
      <c r="C49" s="51" t="s">
        <v>48</v>
      </c>
      <c r="D49" s="44"/>
      <c r="E49" s="44"/>
      <c r="F49" s="45"/>
      <c r="G49" s="26">
        <f>PRODUCT(G43,0.33)</f>
        <v>768.90000000000009</v>
      </c>
      <c r="H49" s="15"/>
    </row>
    <row r="50" spans="2:8" ht="15.75" x14ac:dyDescent="0.3">
      <c r="B50" s="31"/>
      <c r="C50" s="51" t="s">
        <v>49</v>
      </c>
      <c r="D50" s="55"/>
      <c r="E50" s="55"/>
      <c r="F50" s="56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81" fitToHeight="0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2018-10-26T22:57:12Z</cp:lastPrinted>
  <dcterms:created xsi:type="dcterms:W3CDTF">2013-01-23T23:52:36Z</dcterms:created>
  <dcterms:modified xsi:type="dcterms:W3CDTF">2018-10-26T22:57:14Z</dcterms:modified>
</cp:coreProperties>
</file>