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10740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7" i="2" l="1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3" i="2"/>
  <c r="G12" i="2"/>
  <c r="G11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<sst xmlns="http://schemas.openxmlformats.org/spreadsheetml/2006/main" count="93" uniqueCount="59">
  <si>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</si>
  <si>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</si>
  <si>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</si>
  <si>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</si>
  <si>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</si>
  <si>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</si>
  <si>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</si>
  <si>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</si>
  <si>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</si>
  <si>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</si>
  <si>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</si>
  <si>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</si>
  <si>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</si>
  <si>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</si>
  <si>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</si>
  <si>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</si>
  <si>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</si>
  <si>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</si>
  <si>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</si>
  <si>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</si>
  <si>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</si>
  <si>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</si>
  <si>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</si>
  <si>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</si>
  <si>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</si>
  <si>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</si>
  <si>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</si>
  <si>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</si>
  <si>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</si>
  <si>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</si>
  <si>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</si>
  <si>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</si>
  <si>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</si>
  <si>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</si>
  <si>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</si>
  <si>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</si>
  <si>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</si>
  <si>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</si>
  <si>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</si>
  <si>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</si>
  <si>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</si>
  <si>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</si>
  <si>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</si>
  <si>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</si>
  <si>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</si>
  <si>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</si>
  <si>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</si>
  <si>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</si>
  <si>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</si>
  <si>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</si>
  <si>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</si>
  <si>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AY 2018 - 2019</t>
  </si>
  <si>
    <t>Activity Title: Human Interactions with Island Biogeography in the Channel Islands Archipelago</t>
  </si>
  <si>
    <t>IRA Proposal Sponsor Name: Jennifer Perry</t>
  </si>
  <si>
    <t>Number of Students Participating: 24</t>
  </si>
  <si>
    <t>Number of Faculty: 1</t>
  </si>
  <si>
    <t>Roadrunner Shuttle transportation to and from Ventura Harbor, 2 field trips @ $600 each</t>
  </si>
  <si>
    <t>Two single-day trips on Island Packers, one to Anacapa Island and one to Santa Cruz Island, 25 people @$54 per person</t>
  </si>
  <si>
    <t>Honorarium for on-campus pubilc lecture by Dr. John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</si>
</sst>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5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 applyProtection="1">
      <alignment wrapText="1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H25" sqref="H25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9.1" customHeight="1" x14ac:dyDescent="0.25">
      <c r="B1" s="60" t="s">
        <v>25</v>
      </c>
      <c r="C1" s="60"/>
      <c r="D1" s="60"/>
      <c r="E1" s="60"/>
      <c r="F1" s="18"/>
      <c r="G1" s="20"/>
      <c r="H1" s="36" t="s">
        <v>52</v>
      </c>
    </row>
    <row r="2" spans="2:12" ht="18.75" customHeight="1" x14ac:dyDescent="0.25">
      <c r="B2" s="63" t="s">
        <v>51</v>
      </c>
      <c r="C2" s="63"/>
      <c r="D2" s="63"/>
      <c r="E2" s="18"/>
      <c r="F2" s="34"/>
      <c r="G2" s="20"/>
      <c r="H2" s="35"/>
    </row>
    <row r="3" spans="2:12" ht="16.5" customHeight="1" x14ac:dyDescent="0.25">
      <c r="B3" s="17"/>
      <c r="C3" s="56"/>
      <c r="D3" s="57"/>
      <c r="E3" s="17"/>
      <c r="F3" s="42" t="s">
        <v>53</v>
      </c>
      <c r="G3" s="61"/>
      <c r="H3" s="62"/>
    </row>
    <row r="4" spans="2:12" ht="15" customHeight="1" x14ac:dyDescent="0.25">
      <c r="B4" s="58"/>
      <c r="C4" s="58"/>
      <c r="D4" s="59"/>
      <c r="E4" s="1" t="s">
        <v>1</v>
      </c>
      <c r="F4" s="42" t="s">
        <v>54</v>
      </c>
      <c r="G4" s="61"/>
      <c r="H4" s="62"/>
      <c r="L4" s="16"/>
    </row>
    <row r="5" spans="2:12" x14ac:dyDescent="0.25">
      <c r="E5" s="1" t="s">
        <v>1</v>
      </c>
      <c r="F5" s="42" t="s">
        <v>55</v>
      </c>
      <c r="G5" s="43"/>
      <c r="H5" s="44"/>
    </row>
    <row r="6" spans="2:12" x14ac:dyDescent="0.25">
      <c r="B6" s="2" t="s">
        <v>29</v>
      </c>
      <c r="C6" s="46" t="s">
        <v>26</v>
      </c>
      <c r="D6" s="51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1</v>
      </c>
    </row>
    <row r="9" spans="2:12" ht="27" x14ac:dyDescent="0.3">
      <c r="B9" s="3"/>
      <c r="C9" s="3"/>
      <c r="D9" s="3" t="s">
        <v>6</v>
      </c>
      <c r="E9" s="21"/>
      <c r="F9" s="3"/>
      <c r="G9" s="24">
        <v>1200</v>
      </c>
      <c r="H9" s="64" t="s">
        <v>56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v>2700</v>
      </c>
      <c r="H10" s="41" t="s">
        <v>57</v>
      </c>
      <c r="I10" s="37"/>
      <c r="J10" t="s">
        <v>1</v>
      </c>
    </row>
    <row r="11" spans="2:12" ht="15.75" x14ac:dyDescent="0.3">
      <c r="B11" s="3"/>
      <c r="C11" s="3"/>
      <c r="D11" s="3" t="s">
        <v>27</v>
      </c>
      <c r="E11" s="21"/>
      <c r="F11" s="3"/>
      <c r="G11" s="24">
        <f t="shared" ref="G11:G17" si="0">PRODUCT(F11,E11)</f>
        <v>0</v>
      </c>
      <c r="H11" s="40" t="s">
        <v>1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1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v>750</v>
      </c>
      <c r="H15" s="3" t="s">
        <v>58</v>
      </c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10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10" ht="15.75" x14ac:dyDescent="0.3">
      <c r="B18" s="4"/>
      <c r="C18" s="6"/>
      <c r="D18" s="11" t="s">
        <v>19</v>
      </c>
      <c r="E18" s="23">
        <f>SUM(E7:E17)</f>
        <v>10</v>
      </c>
      <c r="F18" s="5"/>
      <c r="G18" s="23">
        <f>SUM(G7:G17)</f>
        <v>4650</v>
      </c>
      <c r="H18" s="5"/>
    </row>
    <row r="19" spans="2:10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10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10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1</v>
      </c>
    </row>
    <row r="22" spans="2:10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10" ht="15.7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10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10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10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10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  <c r="J27" t="s">
        <v>1</v>
      </c>
    </row>
    <row r="28" spans="2:10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10" ht="15.75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10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10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10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1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6" t="s">
        <v>37</v>
      </c>
      <c r="C42" s="43"/>
      <c r="D42" s="43"/>
      <c r="E42" s="43"/>
      <c r="F42" s="43"/>
      <c r="G42" s="43"/>
      <c r="H42" s="44"/>
    </row>
    <row r="43" spans="2:8" ht="15.75" x14ac:dyDescent="0.3">
      <c r="B43" s="33" t="s">
        <v>38</v>
      </c>
      <c r="C43" s="50" t="s">
        <v>42</v>
      </c>
      <c r="D43" s="43"/>
      <c r="E43" s="43"/>
      <c r="F43" s="44"/>
      <c r="G43" s="26">
        <f>G18</f>
        <v>4650</v>
      </c>
      <c r="H43" s="9"/>
    </row>
    <row r="44" spans="2:8" ht="15.75" x14ac:dyDescent="0.3">
      <c r="B44" s="38" t="s">
        <v>39</v>
      </c>
      <c r="C44" s="50" t="s">
        <v>45</v>
      </c>
      <c r="D44" s="52"/>
      <c r="E44" s="52"/>
      <c r="F44" s="53"/>
      <c r="G44" s="28">
        <f>PRODUCT(G43,0.67)</f>
        <v>3115.5</v>
      </c>
      <c r="H44" s="15"/>
    </row>
    <row r="45" spans="2:8" ht="15.75" x14ac:dyDescent="0.3">
      <c r="B45" s="33" t="s">
        <v>40</v>
      </c>
      <c r="C45" s="50" t="s">
        <v>33</v>
      </c>
      <c r="D45" s="43"/>
      <c r="E45" s="43"/>
      <c r="F45" s="44"/>
      <c r="G45" s="26">
        <f>G29</f>
        <v>0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43"/>
      <c r="E46" s="43"/>
      <c r="F46" s="44"/>
      <c r="G46" s="26">
        <f>G34</f>
        <v>0</v>
      </c>
      <c r="H46" s="9" t="s">
        <v>36</v>
      </c>
    </row>
    <row r="47" spans="2:8" ht="15.75" x14ac:dyDescent="0.3">
      <c r="B47" s="32"/>
      <c r="C47" s="47" t="s">
        <v>47</v>
      </c>
      <c r="D47" s="48"/>
      <c r="E47" s="48"/>
      <c r="F47" s="49"/>
      <c r="G47" s="27">
        <f>SUM(G43,G45,G46)</f>
        <v>4650</v>
      </c>
      <c r="H47" s="12"/>
    </row>
    <row r="48" spans="2:8" x14ac:dyDescent="0.25">
      <c r="B48" s="13"/>
      <c r="C48" s="45" t="s">
        <v>46</v>
      </c>
      <c r="D48" s="45"/>
      <c r="E48" s="45"/>
      <c r="F48" s="45"/>
      <c r="G48" s="29">
        <f>SUM(G44,G45,G46)</f>
        <v>3115.5</v>
      </c>
      <c r="H48" s="14"/>
    </row>
    <row r="49" spans="2:8" ht="15.75" x14ac:dyDescent="0.3">
      <c r="B49" s="8"/>
      <c r="C49" s="50" t="s">
        <v>48</v>
      </c>
      <c r="D49" s="43"/>
      <c r="E49" s="43"/>
      <c r="F49" s="44"/>
      <c r="G49" s="26">
        <f>PRODUCT(G43,0.33)</f>
        <v>1534.5</v>
      </c>
      <c r="H49" s="15"/>
    </row>
    <row r="50" spans="2:8" ht="15.75" x14ac:dyDescent="0.3">
      <c r="B50" s="31"/>
      <c r="C50" s="50" t="s">
        <v>49</v>
      </c>
      <c r="D50" s="54"/>
      <c r="E50" s="54"/>
      <c r="F50" s="55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74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2018-11-30T17:36:54Z</cp:lastPrinted>
  <dcterms:created xsi:type="dcterms:W3CDTF">2013-01-23T23:52:36Z</dcterms:created>
  <dcterms:modified xsi:type="dcterms:W3CDTF">2018-11-30T17:36:58Z</dcterms:modified>
</cp:coreProperties>
</file>