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<sst xmlns="http://schemas.openxmlformats.org/spreadsheetml/2006/main" count="97" uniqueCount="68">
  <si>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</si>
  <si>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</si>
  <si>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</si>
  <si>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</si>
  <si>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</si>
  <si>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</si>
  <si>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</si>
  <si>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</si>
  <si>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</si>
  <si>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</si>
  <si>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</si>
  <si>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</si>
  <si>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</si>
  <si>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</si>
  <si>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</si>
  <si>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</si>
  <si>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</si>
  <si>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</si>
  <si>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</si>
  <si>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</si>
  <si>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</si>
  <si>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</si>
  <si>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</si>
  <si>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</si>
  <si>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</si>
  <si>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</si>
  <si>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</si>
  <si>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</si>
  <si>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</si>
  <si>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</si>
  <si>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</si>
  <si>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</si>
  <si>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</si>
  <si>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</si>
  <si>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</si>
  <si>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</si>
  <si>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</si>
  <si>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</si>
  <si>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</si>
  <si>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</si>
  <si>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</si>
  <si>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</si>
  <si>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</si>
  <si>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</si>
  <si>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</si>
  <si>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</si>
  <si>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</si>
  <si>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</si>
  <si>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</si>
  <si>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</si>
  <si>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</si>
  <si>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</si>
  <si>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</si>
  <si>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</si>
  <si>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2019 - 2020</t>
  </si>
  <si>
    <t>IRA Proposal Sponsor Name: Maria Ballestero -Sola</t>
  </si>
  <si>
    <t xml:space="preserve">Number of Students Participating:  15 </t>
  </si>
  <si>
    <t>Number of Faculty: 1</t>
  </si>
  <si>
    <t>Activity Title: UNIV 392 - Social Business Innovation in Spain: An "Experienceship"</t>
  </si>
  <si>
    <t>($12/ticket automatically added when using CSU Travel Store)</t>
  </si>
  <si>
    <t xml:space="preserve">This covers shuttle from the BCN airport to hotel, public transportation in the city and bus to the business visit </t>
  </si>
  <si>
    <t>This includes guided visit to the Sagrada Familia, a guided walking tour, a flamenco show, etc</t>
  </si>
  <si>
    <t>Individual room</t>
  </si>
  <si>
    <t xml:space="preserve">Room with 2&amp; 4 beds and shared bathrooms </t>
  </si>
  <si>
    <t>Breakfast &amp; dinner</t>
  </si>
  <si>
    <t>Estimated cost of lunch- $10*8 days</t>
  </si>
  <si>
    <t xml:space="preserve">This covers transportation to LAX and shuttle from the BCN airport to hotel, public transportation in the city and bus to the business visit </t>
  </si>
  <si>
    <t>Meals - no included in 26D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</si>
</sst>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1" fillId="0" borderId="5" xfId="0" applyFont="1" applyBorder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0"/>
  <sheetViews>
    <sheetView tabSelected="1" workbookViewId="0">
      <selection activeCell="H40" sqref="H40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83.140625" customWidth="1"/>
  </cols>
  <sheetData>
    <row r="1" spans="2:13" ht="23.25" customHeight="1" x14ac:dyDescent="0.25">
      <c r="B1" s="60" t="s">
        <v>25</v>
      </c>
      <c r="C1" s="60"/>
      <c r="D1" s="60"/>
      <c r="E1" s="60"/>
      <c r="F1" s="18"/>
      <c r="G1" s="20"/>
      <c r="H1" s="36" t="s">
        <v>58</v>
      </c>
    </row>
    <row r="2" spans="2:13" ht="18.75" customHeight="1" x14ac:dyDescent="0.25">
      <c r="B2" s="63" t="s">
        <v>54</v>
      </c>
      <c r="C2" s="63"/>
      <c r="D2" s="63"/>
      <c r="E2" s="18"/>
      <c r="F2" s="34"/>
      <c r="G2" s="20"/>
      <c r="H2" s="35"/>
    </row>
    <row r="3" spans="2:13" ht="16.5" customHeight="1" x14ac:dyDescent="0.25">
      <c r="B3" s="17"/>
      <c r="C3" s="56"/>
      <c r="D3" s="57"/>
      <c r="E3" s="17"/>
      <c r="F3" s="42" t="s">
        <v>55</v>
      </c>
      <c r="G3" s="61"/>
      <c r="H3" s="62"/>
    </row>
    <row r="4" spans="2:13" ht="15" customHeight="1" x14ac:dyDescent="0.25">
      <c r="B4" s="58"/>
      <c r="C4" s="58"/>
      <c r="D4" s="59"/>
      <c r="E4" s="1" t="s">
        <v>1</v>
      </c>
      <c r="F4" s="42" t="s">
        <v>56</v>
      </c>
      <c r="G4" s="61"/>
      <c r="H4" s="62"/>
      <c r="L4" s="16"/>
    </row>
    <row r="5" spans="2:13" x14ac:dyDescent="0.25">
      <c r="E5" s="1" t="s">
        <v>1</v>
      </c>
      <c r="F5" s="42" t="s">
        <v>57</v>
      </c>
      <c r="G5" s="43"/>
      <c r="H5" s="44"/>
    </row>
    <row r="6" spans="2:13" x14ac:dyDescent="0.25">
      <c r="B6" s="2" t="s">
        <v>29</v>
      </c>
      <c r="C6" s="46" t="s">
        <v>26</v>
      </c>
      <c r="D6" s="51"/>
      <c r="E6" s="2" t="s">
        <v>2</v>
      </c>
      <c r="F6" s="2" t="s">
        <v>3</v>
      </c>
      <c r="G6" s="2" t="s">
        <v>4</v>
      </c>
      <c r="H6" s="2" t="s">
        <v>5</v>
      </c>
      <c r="M6">
        <v>6</v>
      </c>
    </row>
    <row r="7" spans="2:13" ht="15.75" x14ac:dyDescent="0.3">
      <c r="B7" s="3"/>
      <c r="C7" s="3" t="s">
        <v>1</v>
      </c>
      <c r="D7" s="3" t="s">
        <v>0</v>
      </c>
      <c r="E7" s="21">
        <v>1500</v>
      </c>
      <c r="F7" s="3">
        <v>15</v>
      </c>
      <c r="G7" s="24">
        <f>PRODUCT(F7,E7)</f>
        <v>22500</v>
      </c>
      <c r="H7" s="3"/>
    </row>
    <row r="8" spans="2:13" ht="15.75" x14ac:dyDescent="0.3">
      <c r="B8" s="3"/>
      <c r="C8" s="3"/>
      <c r="D8" s="3" t="s">
        <v>43</v>
      </c>
      <c r="E8" s="21">
        <v>12</v>
      </c>
      <c r="F8" s="3">
        <v>15</v>
      </c>
      <c r="G8" s="24">
        <f>SUM(E8*F8)</f>
        <v>180</v>
      </c>
      <c r="H8" s="40" t="s">
        <v>59</v>
      </c>
    </row>
    <row r="9" spans="2:13" ht="15.75" x14ac:dyDescent="0.3">
      <c r="B9" s="3"/>
      <c r="C9" s="3"/>
      <c r="D9" s="3" t="s">
        <v>6</v>
      </c>
      <c r="E9" s="21">
        <v>140</v>
      </c>
      <c r="F9" s="3">
        <v>15</v>
      </c>
      <c r="G9" s="24">
        <f t="shared" ref="G9:G17" si="0">PRODUCT(F9,E9)</f>
        <v>2100</v>
      </c>
      <c r="H9" s="3" t="s">
        <v>60</v>
      </c>
    </row>
    <row r="10" spans="2:13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39" t="s">
        <v>53</v>
      </c>
      <c r="I10" s="37"/>
    </row>
    <row r="11" spans="2:13" ht="15.75" x14ac:dyDescent="0.3">
      <c r="B11" s="3"/>
      <c r="C11" s="3"/>
      <c r="D11" s="3" t="s">
        <v>27</v>
      </c>
      <c r="E11" s="21">
        <v>500</v>
      </c>
      <c r="F11" s="3">
        <v>15</v>
      </c>
      <c r="G11" s="24">
        <f t="shared" si="0"/>
        <v>7500</v>
      </c>
      <c r="H11" s="41" t="s">
        <v>63</v>
      </c>
    </row>
    <row r="12" spans="2:13" ht="15.75" x14ac:dyDescent="0.3">
      <c r="B12" s="3"/>
      <c r="C12" s="3"/>
      <c r="D12" s="3" t="s">
        <v>7</v>
      </c>
      <c r="E12" s="21">
        <v>900</v>
      </c>
      <c r="F12" s="3">
        <v>15</v>
      </c>
      <c r="G12" s="24">
        <f t="shared" si="0"/>
        <v>13500</v>
      </c>
      <c r="H12" s="3"/>
    </row>
    <row r="13" spans="2:13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3" ht="15.75" x14ac:dyDescent="0.3">
      <c r="B14" s="3"/>
      <c r="C14" s="3" t="s">
        <v>1</v>
      </c>
      <c r="D14" s="3" t="s">
        <v>28</v>
      </c>
      <c r="E14" s="21">
        <v>110</v>
      </c>
      <c r="F14" s="3">
        <v>15</v>
      </c>
      <c r="G14" s="24">
        <f t="shared" si="0"/>
        <v>1650</v>
      </c>
      <c r="H14" s="40" t="s">
        <v>64</v>
      </c>
    </row>
    <row r="15" spans="2:13" ht="15.75" x14ac:dyDescent="0.3">
      <c r="B15" s="3"/>
      <c r="C15" s="3" t="s">
        <v>1</v>
      </c>
      <c r="D15" s="3" t="s">
        <v>9</v>
      </c>
      <c r="E15" s="21">
        <v>166.5</v>
      </c>
      <c r="F15" s="3">
        <v>15</v>
      </c>
      <c r="G15" s="24">
        <f t="shared" si="0"/>
        <v>2497.5</v>
      </c>
      <c r="H15" s="3" t="s">
        <v>61</v>
      </c>
    </row>
    <row r="16" spans="2:13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3328.5</v>
      </c>
      <c r="F18" s="5"/>
      <c r="G18" s="23">
        <f>SUM(G7:G17)</f>
        <v>49927.5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1500</v>
      </c>
      <c r="F20" s="3">
        <v>1</v>
      </c>
      <c r="G20" s="24">
        <f>PRODUCT(E20,F20)</f>
        <v>1500</v>
      </c>
      <c r="H20" s="3"/>
    </row>
    <row r="21" spans="2:8" ht="15.75" x14ac:dyDescent="0.3">
      <c r="B21" s="3"/>
      <c r="C21" s="3"/>
      <c r="D21" s="3" t="s">
        <v>43</v>
      </c>
      <c r="E21" s="21">
        <v>12</v>
      </c>
      <c r="F21" s="3">
        <v>1</v>
      </c>
      <c r="G21" s="24">
        <f>SUM(E21*F21)</f>
        <v>12</v>
      </c>
      <c r="H21" s="40" t="s">
        <v>51</v>
      </c>
    </row>
    <row r="22" spans="2:8" ht="15.75" x14ac:dyDescent="0.3">
      <c r="B22" s="3"/>
      <c r="C22" s="3"/>
      <c r="D22" s="3" t="s">
        <v>6</v>
      </c>
      <c r="E22" s="21">
        <v>240</v>
      </c>
      <c r="F22" s="3">
        <v>1</v>
      </c>
      <c r="G22" s="24">
        <f t="shared" ref="G22:G28" si="1">PRODUCT(F22,E22)</f>
        <v>240</v>
      </c>
      <c r="H22" s="3" t="s">
        <v>66</v>
      </c>
    </row>
    <row r="23" spans="2:8" ht="15.75" x14ac:dyDescent="0.3">
      <c r="B23" s="3"/>
      <c r="C23" s="3"/>
      <c r="D23" s="3" t="s">
        <v>27</v>
      </c>
      <c r="E23" s="21">
        <v>680</v>
      </c>
      <c r="F23" s="3">
        <v>1</v>
      </c>
      <c r="G23" s="24">
        <f t="shared" si="1"/>
        <v>680</v>
      </c>
      <c r="H23" s="3" t="s">
        <v>62</v>
      </c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110</v>
      </c>
      <c r="F26" s="3">
        <v>1</v>
      </c>
      <c r="G26" s="24">
        <f t="shared" si="1"/>
        <v>110</v>
      </c>
      <c r="H26" s="40" t="s">
        <v>64</v>
      </c>
    </row>
    <row r="27" spans="2:8" ht="15.75" x14ac:dyDescent="0.3">
      <c r="B27" s="3"/>
      <c r="C27" s="3"/>
      <c r="D27" s="3" t="s">
        <v>9</v>
      </c>
      <c r="E27" s="21">
        <v>166.5</v>
      </c>
      <c r="F27" s="3">
        <v>1</v>
      </c>
      <c r="G27" s="24">
        <f t="shared" si="1"/>
        <v>166.5</v>
      </c>
      <c r="H27" s="3" t="s">
        <v>61</v>
      </c>
    </row>
    <row r="28" spans="2:8" ht="15.75" x14ac:dyDescent="0.3">
      <c r="B28" s="3"/>
      <c r="C28" s="3" t="s">
        <v>12</v>
      </c>
      <c r="D28" s="3" t="s">
        <v>67</v>
      </c>
      <c r="E28" s="21">
        <v>80</v>
      </c>
      <c r="F28" s="3">
        <v>1</v>
      </c>
      <c r="G28" s="24">
        <f t="shared" si="1"/>
        <v>80</v>
      </c>
      <c r="H28" s="3" t="s">
        <v>65</v>
      </c>
    </row>
    <row r="29" spans="2:8" ht="15.75" x14ac:dyDescent="0.3">
      <c r="B29" s="3"/>
      <c r="C29" s="3"/>
      <c r="D29" s="1" t="s">
        <v>20</v>
      </c>
      <c r="E29" s="24">
        <f>SUM(E20:E28)</f>
        <v>2788.5</v>
      </c>
      <c r="F29" s="19"/>
      <c r="G29" s="24">
        <f>SUM(G20:G28)</f>
        <v>2788.5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>
        <v>60</v>
      </c>
      <c r="F31" s="3">
        <v>1</v>
      </c>
      <c r="G31" s="24">
        <f>PRODUCT(E31,F31)</f>
        <v>60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39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60</v>
      </c>
      <c r="F34" s="19"/>
      <c r="G34" s="24">
        <f>SUM(E31:E33)</f>
        <v>60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>
        <v>50</v>
      </c>
      <c r="F38" s="3">
        <v>15</v>
      </c>
      <c r="G38" s="24">
        <f t="shared" si="3"/>
        <v>750</v>
      </c>
      <c r="H38" s="3"/>
    </row>
    <row r="39" spans="2:8" ht="15.75" x14ac:dyDescent="0.3">
      <c r="B39" s="3"/>
      <c r="C39" s="3"/>
      <c r="D39" s="3" t="s">
        <v>24</v>
      </c>
      <c r="E39" s="21">
        <v>80</v>
      </c>
      <c r="F39" s="3">
        <v>15</v>
      </c>
      <c r="G39" s="24">
        <f t="shared" si="3"/>
        <v>1200</v>
      </c>
      <c r="H39" s="3" t="s">
        <v>65</v>
      </c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130</v>
      </c>
      <c r="F41" s="19"/>
      <c r="G41" s="24">
        <f>SUM(G36:G40)</f>
        <v>1950</v>
      </c>
      <c r="H41" s="3"/>
    </row>
    <row r="42" spans="2:8" x14ac:dyDescent="0.25">
      <c r="B42" s="46" t="s">
        <v>37</v>
      </c>
      <c r="C42" s="43"/>
      <c r="D42" s="43"/>
      <c r="E42" s="43"/>
      <c r="F42" s="43"/>
      <c r="G42" s="43"/>
      <c r="H42" s="44"/>
    </row>
    <row r="43" spans="2:8" ht="15.75" x14ac:dyDescent="0.3">
      <c r="B43" s="33" t="s">
        <v>38</v>
      </c>
      <c r="C43" s="50" t="s">
        <v>42</v>
      </c>
      <c r="D43" s="43"/>
      <c r="E43" s="43"/>
      <c r="F43" s="44"/>
      <c r="G43" s="26">
        <f>G18</f>
        <v>49927.5</v>
      </c>
      <c r="H43" s="9"/>
    </row>
    <row r="44" spans="2:8" ht="15.75" x14ac:dyDescent="0.3">
      <c r="B44" s="38" t="s">
        <v>39</v>
      </c>
      <c r="C44" s="50" t="s">
        <v>45</v>
      </c>
      <c r="D44" s="52"/>
      <c r="E44" s="52"/>
      <c r="F44" s="53"/>
      <c r="G44" s="28">
        <f>PRODUCT(G43,0.67)</f>
        <v>33451.425000000003</v>
      </c>
      <c r="H44" s="15"/>
    </row>
    <row r="45" spans="2:8" ht="15.75" x14ac:dyDescent="0.3">
      <c r="B45" s="33" t="s">
        <v>40</v>
      </c>
      <c r="C45" s="50" t="s">
        <v>33</v>
      </c>
      <c r="D45" s="43"/>
      <c r="E45" s="43"/>
      <c r="F45" s="44"/>
      <c r="G45" s="26">
        <f>G29</f>
        <v>2788.5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43"/>
      <c r="E46" s="43"/>
      <c r="F46" s="44"/>
      <c r="G46" s="26">
        <f>G34</f>
        <v>60</v>
      </c>
      <c r="H46" s="9" t="s">
        <v>36</v>
      </c>
    </row>
    <row r="47" spans="2:8" ht="15.75" x14ac:dyDescent="0.3">
      <c r="B47" s="32"/>
      <c r="C47" s="47" t="s">
        <v>47</v>
      </c>
      <c r="D47" s="48"/>
      <c r="E47" s="48"/>
      <c r="F47" s="49"/>
      <c r="G47" s="27">
        <f>SUM(G43,G45,G46)</f>
        <v>52776</v>
      </c>
      <c r="H47" s="12"/>
    </row>
    <row r="48" spans="2:8" x14ac:dyDescent="0.25">
      <c r="B48" s="13"/>
      <c r="C48" s="45" t="s">
        <v>46</v>
      </c>
      <c r="D48" s="45"/>
      <c r="E48" s="45"/>
      <c r="F48" s="45"/>
      <c r="G48" s="29">
        <f>SUM(G44,G45,G46)</f>
        <v>36299.925000000003</v>
      </c>
      <c r="H48" s="14"/>
    </row>
    <row r="49" spans="2:8" ht="15.75" x14ac:dyDescent="0.3">
      <c r="B49" s="8"/>
      <c r="C49" s="50" t="s">
        <v>48</v>
      </c>
      <c r="D49" s="43"/>
      <c r="E49" s="43"/>
      <c r="F49" s="44"/>
      <c r="G49" s="26">
        <f>PRODUCT(G43,0.33)</f>
        <v>16476.075000000001</v>
      </c>
      <c r="H49" s="15"/>
    </row>
    <row r="50" spans="2:8" ht="15.75" x14ac:dyDescent="0.3">
      <c r="B50" s="31"/>
      <c r="C50" s="50" t="s">
        <v>49</v>
      </c>
      <c r="D50" s="54"/>
      <c r="E50" s="54"/>
      <c r="F50" s="55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honeticPr fontId="13" type="noConversion"/>
  <pageMargins left="0.2" right="0.25" top="0.25" bottom="0.3" header="0.3" footer="0.3"/>
  <pageSetup scale="54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2019-03-18T20:47:28Z</cp:lastPrinted>
  <dcterms:created xsi:type="dcterms:W3CDTF">2013-01-23T23:52:36Z</dcterms:created>
  <dcterms:modified xsi:type="dcterms:W3CDTF">2019-03-18T20:47:32Z</dcterms:modified>
</cp:coreProperties>
</file>