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IRA Activities Requiring Travel" sheetId="2" r:id="rId1"/>
    <sheet name="Sheet2" sheetId="3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<sst xmlns="http://schemas.openxmlformats.org/spreadsheetml/2006/main" count="87" uniqueCount="59">
  <si>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</si>
  <si>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</si>
  <si>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</si>
  <si>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</si>
  <si>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</si>
  <si>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</si>
  <si>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</si>
  <si>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</si>
  <si>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</si>
  <si>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</si>
  <si>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</si>
  <si>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</si>
  <si>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</si>
  <si>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</si>
  <si>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</si>
  <si>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</si>
  <si>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</si>
  <si>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</si>
  <si>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</si>
  <si>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</si>
  <si>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</si>
  <si>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</si>
  <si>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</si>
  <si>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</si>
  <si>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</si>
  <si>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</si>
  <si>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</si>
  <si>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</si>
  <si>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</si>
  <si>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</si>
  <si>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</si>
  <si>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</si>
  <si>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</si>
  <si>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</si>
  <si>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</si>
  <si>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</si>
  <si>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</si>
  <si>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</si>
  <si>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</si>
  <si>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</si>
  <si>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</si>
  <si>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</si>
  <si>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</si>
  <si>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</si>
  <si>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</si>
  <si>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</si>
  <si>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</si>
  <si>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</si>
  <si>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</si>
  <si>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</si>
  <si>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</si>
  <si>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automatically added when using CSU Travel Store</t>
  </si>
  <si>
    <t>5 facultly/staff</t>
  </si>
  <si>
    <t>Faciliator &amp; Licensed Therapist</t>
  </si>
  <si>
    <t>Jose Alamillo</t>
  </si>
  <si>
    <t>Chicana/ Latina Male Student Retreat on the Santa Rosa Island</t>
  </si>
  <si>
    <t>25 students</t>
  </si>
  <si>
    <t>i.e. for boat trips to the Channel Islands via Island Packers; 2019 Island Packers rates for CI = $54 per person to Santa Cruz Island, $104 per person for Santa Rosa Island (please contact Russell Bradley</t>
  </si>
  <si>
    <t xml:space="preserve"> journal, pens and notebooks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</si>
</sst>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2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2" fillId="0" borderId="5" xfId="0" applyFont="1" applyBorder="1" applyAlignment="1" applyProtection="1">
      <alignment wrapText="1"/>
      <protection locked="0"/>
    </xf>
    <xf numFmtId="0" fontId="10" fillId="5" borderId="6" xfId="0" applyFont="1" applyFill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topLeftCell="A22" workbookViewId="0">
      <selection activeCell="G47" sqref="G47"/>
    </sheetView>
  </sheetViews>
  <sheetFormatPr defaultColWidth="8.71093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7109375" customWidth="1"/>
    <col min="7" max="7" width="9.140625" customWidth="1"/>
    <col min="8" max="8" width="60.7109375" customWidth="1"/>
  </cols>
  <sheetData>
    <row r="1" spans="2:12" ht="23.25" customHeight="1" x14ac:dyDescent="0.25">
      <c r="B1" s="58" t="s">
        <v>25</v>
      </c>
      <c r="C1" s="58"/>
      <c r="D1" s="58"/>
      <c r="E1" s="58"/>
      <c r="F1" s="18"/>
      <c r="G1" s="20"/>
      <c r="H1" s="36" t="s">
        <v>55</v>
      </c>
    </row>
    <row r="2" spans="2:12" ht="18.75" customHeight="1" x14ac:dyDescent="0.25">
      <c r="B2" s="61">
        <v>2019</v>
      </c>
      <c r="C2" s="61"/>
      <c r="D2" s="61"/>
      <c r="E2" s="18"/>
      <c r="F2" s="34"/>
      <c r="G2" s="20"/>
      <c r="H2" s="35"/>
    </row>
    <row r="3" spans="2:12" ht="16.5" customHeight="1" x14ac:dyDescent="0.25">
      <c r="B3" s="17"/>
      <c r="C3" s="54"/>
      <c r="D3" s="55"/>
      <c r="E3" s="17"/>
      <c r="F3" s="40" t="s">
        <v>54</v>
      </c>
      <c r="G3" s="59"/>
      <c r="H3" s="60"/>
    </row>
    <row r="4" spans="2:12" ht="15" customHeight="1" x14ac:dyDescent="0.25">
      <c r="B4" s="56"/>
      <c r="C4" s="56"/>
      <c r="D4" s="57"/>
      <c r="E4" s="1" t="s">
        <v>1</v>
      </c>
      <c r="F4" s="40" t="s">
        <v>56</v>
      </c>
      <c r="G4" s="59"/>
      <c r="H4" s="60"/>
      <c r="L4" s="16"/>
    </row>
    <row r="5" spans="2:12" x14ac:dyDescent="0.25">
      <c r="E5" s="1" t="s">
        <v>1</v>
      </c>
      <c r="F5" s="40" t="s">
        <v>52</v>
      </c>
      <c r="G5" s="41"/>
      <c r="H5" s="42"/>
    </row>
    <row r="6" spans="2:12" x14ac:dyDescent="0.25">
      <c r="B6" s="2" t="s">
        <v>29</v>
      </c>
      <c r="C6" s="44" t="s">
        <v>26</v>
      </c>
      <c r="D6" s="49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/>
      <c r="F8" s="3"/>
      <c r="G8" s="24">
        <f>SUM(E8*F8)</f>
        <v>0</v>
      </c>
      <c r="H8" s="3" t="s">
        <v>50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46.9" customHeight="1" x14ac:dyDescent="0.3">
      <c r="B10" s="3"/>
      <c r="C10" s="3"/>
      <c r="D10" s="3" t="s">
        <v>44</v>
      </c>
      <c r="E10" s="21">
        <v>104</v>
      </c>
      <c r="F10" s="3">
        <v>30</v>
      </c>
      <c r="G10" s="24">
        <f>PRODUCT(F10,E10)</f>
        <v>3120</v>
      </c>
      <c r="H10" s="38" t="s">
        <v>57</v>
      </c>
      <c r="I10" s="37"/>
    </row>
    <row r="11" spans="2:12" ht="15.75" x14ac:dyDescent="0.3">
      <c r="B11" s="3"/>
      <c r="C11" s="3"/>
      <c r="D11" s="3" t="s">
        <v>27</v>
      </c>
      <c r="E11" s="21">
        <v>15</v>
      </c>
      <c r="F11" s="3">
        <v>25</v>
      </c>
      <c r="G11" s="24">
        <f t="shared" si="0"/>
        <v>375</v>
      </c>
      <c r="H11" s="3"/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60</v>
      </c>
      <c r="F14" s="3">
        <v>25</v>
      </c>
      <c r="G14" s="24">
        <f t="shared" si="0"/>
        <v>1500</v>
      </c>
      <c r="H14" s="3"/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179</v>
      </c>
      <c r="F18" s="5"/>
      <c r="G18" s="23">
        <f>SUM(G7:G17)</f>
        <v>4995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/>
      <c r="F21" s="3"/>
      <c r="G21" s="24">
        <f>SUM(E21*F21)</f>
        <v>0</v>
      </c>
      <c r="H21" s="3" t="s">
        <v>51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>
        <v>15</v>
      </c>
      <c r="F23" s="3">
        <v>5</v>
      </c>
      <c r="G23" s="24">
        <f t="shared" si="1"/>
        <v>75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60</v>
      </c>
      <c r="F26" s="3">
        <v>5</v>
      </c>
      <c r="G26" s="24">
        <f t="shared" si="1"/>
        <v>300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75</v>
      </c>
      <c r="F29" s="19"/>
      <c r="G29" s="24">
        <f>SUM(G20:G28)</f>
        <v>375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>
        <v>50</v>
      </c>
      <c r="F31" s="3"/>
      <c r="G31" s="24">
        <f>PRODUCT(E31,F31)</f>
        <v>50</v>
      </c>
      <c r="H31" s="3" t="s">
        <v>58</v>
      </c>
    </row>
    <row r="32" spans="2:8" ht="15.75" x14ac:dyDescent="0.3">
      <c r="B32" s="3"/>
      <c r="C32" s="3" t="s">
        <v>12</v>
      </c>
      <c r="D32" s="3" t="s">
        <v>53</v>
      </c>
      <c r="E32" s="21"/>
      <c r="F32" s="3"/>
      <c r="G32" s="24"/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ref="G33" si="2">PRODUCT(E33,F33)</f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50</v>
      </c>
      <c r="F34" s="19"/>
      <c r="G34" s="24">
        <f>SUM(E31:E33)</f>
        <v>50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4" t="s">
        <v>37</v>
      </c>
      <c r="C42" s="41"/>
      <c r="D42" s="41"/>
      <c r="E42" s="41"/>
      <c r="F42" s="41"/>
      <c r="G42" s="41"/>
      <c r="H42" s="42"/>
    </row>
    <row r="43" spans="2:8" ht="15.75" x14ac:dyDescent="0.3">
      <c r="B43" s="33" t="s">
        <v>38</v>
      </c>
      <c r="C43" s="48" t="s">
        <v>42</v>
      </c>
      <c r="D43" s="41"/>
      <c r="E43" s="41"/>
      <c r="F43" s="42"/>
      <c r="G43" s="26">
        <f>G18</f>
        <v>4995</v>
      </c>
      <c r="H43" s="9"/>
    </row>
    <row r="44" spans="2:8" ht="15.75" x14ac:dyDescent="0.3">
      <c r="B44" s="39" t="s">
        <v>39</v>
      </c>
      <c r="C44" s="48" t="s">
        <v>45</v>
      </c>
      <c r="D44" s="50"/>
      <c r="E44" s="50"/>
      <c r="F44" s="51"/>
      <c r="G44" s="28">
        <f>PRODUCT(G43,0.67)</f>
        <v>3346.65</v>
      </c>
      <c r="H44" s="15"/>
    </row>
    <row r="45" spans="2:8" ht="15.75" x14ac:dyDescent="0.3">
      <c r="B45" s="33" t="s">
        <v>40</v>
      </c>
      <c r="C45" s="48" t="s">
        <v>33</v>
      </c>
      <c r="D45" s="41"/>
      <c r="E45" s="41"/>
      <c r="F45" s="42"/>
      <c r="G45" s="26">
        <f>G29</f>
        <v>375</v>
      </c>
      <c r="H45" s="9" t="s">
        <v>34</v>
      </c>
    </row>
    <row r="46" spans="2:8" ht="15.75" x14ac:dyDescent="0.3">
      <c r="B46" s="33" t="s">
        <v>41</v>
      </c>
      <c r="C46" s="48" t="s">
        <v>35</v>
      </c>
      <c r="D46" s="41"/>
      <c r="E46" s="41"/>
      <c r="F46" s="42"/>
      <c r="G46" s="26">
        <f>G34</f>
        <v>50</v>
      </c>
      <c r="H46" s="9" t="s">
        <v>36</v>
      </c>
    </row>
    <row r="47" spans="2:8" ht="15.75" x14ac:dyDescent="0.3">
      <c r="B47" s="32"/>
      <c r="C47" s="45" t="s">
        <v>47</v>
      </c>
      <c r="D47" s="46"/>
      <c r="E47" s="46"/>
      <c r="F47" s="47"/>
      <c r="G47" s="27">
        <f>SUM(G43,G45,G46)</f>
        <v>5420</v>
      </c>
      <c r="H47" s="12"/>
    </row>
    <row r="48" spans="2:8" x14ac:dyDescent="0.25">
      <c r="B48" s="13"/>
      <c r="C48" s="43" t="s">
        <v>46</v>
      </c>
      <c r="D48" s="43"/>
      <c r="E48" s="43"/>
      <c r="F48" s="43"/>
      <c r="G48" s="29">
        <f>SUM(G44,G45,G46)</f>
        <v>3771.65</v>
      </c>
      <c r="H48" s="14"/>
    </row>
    <row r="49" spans="2:8" ht="15.75" x14ac:dyDescent="0.3">
      <c r="B49" s="8"/>
      <c r="C49" s="48" t="s">
        <v>48</v>
      </c>
      <c r="D49" s="41"/>
      <c r="E49" s="41"/>
      <c r="F49" s="42"/>
      <c r="G49" s="26">
        <f>PRODUCT(G43,0.33)</f>
        <v>1648.3500000000001</v>
      </c>
      <c r="H49" s="15"/>
    </row>
    <row r="50" spans="2:8" ht="15.75" x14ac:dyDescent="0.3">
      <c r="B50" s="31"/>
      <c r="C50" s="48" t="s">
        <v>49</v>
      </c>
      <c r="D50" s="52"/>
      <c r="E50" s="52"/>
      <c r="F50" s="53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83" orientation="portrait" r:id="rId1"/>
  <headerFooter scaleWithDoc="0" alignWithMargins="0">
    <oddHeader>&amp;C&amp;G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2019-03-20T20:35:21Z</cp:lastPrinted>
  <dcterms:created xsi:type="dcterms:W3CDTF">2013-01-23T23:52:36Z</dcterms:created>
  <dcterms:modified xsi:type="dcterms:W3CDTF">2019-03-20T20:35:25Z</dcterms:modified>
</cp:coreProperties>
</file>