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IRA Activities Requiring Travel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5" i="2"/>
  <c r="G47" i="2" s="1"/>
  <c r="G34" i="2"/>
  <c r="G33" i="2"/>
  <c r="G32" i="2"/>
  <c r="E35" i="2"/>
  <c r="G41" i="2"/>
  <c r="G40" i="2"/>
  <c r="G39" i="2"/>
  <c r="G38" i="2"/>
  <c r="G37" i="2"/>
  <c r="G29" i="2"/>
  <c r="G28" i="2"/>
  <c r="G27" i="2"/>
  <c r="G26" i="2"/>
  <c r="G25" i="2"/>
  <c r="G24" i="2"/>
  <c r="G23" i="2"/>
  <c r="G16" i="2"/>
  <c r="G15" i="2"/>
  <c r="G13" i="2"/>
  <c r="G12" i="2"/>
  <c r="G11" i="2"/>
  <c r="G9" i="2"/>
  <c r="G7" i="2"/>
  <c r="E42" i="2"/>
  <c r="E30" i="2"/>
  <c r="E18" i="2"/>
  <c r="G18" i="2" l="1"/>
  <c r="G44" i="2" s="1"/>
  <c r="G42" i="2"/>
  <c r="G30" i="2"/>
  <c r="G46" i="2" s="1"/>
  <c r="G50" i="2" l="1"/>
  <c r="G48" i="2"/>
  <c r="G45" i="2"/>
  <c r="G49" i="2" s="1"/>
</calcChain>
</file>

<file path=xl/sharedStrings.xml><?xml version="1.0" encoding="utf-8"?>
<sst xmlns="http://schemas.openxmlformats.org/spreadsheetml/2006/main" count="90" uniqueCount="60">
  <si>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</si>
  <si>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</si>
  <si>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</si>
  <si>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</si>
  <si>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</si>
  <si>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</si>
  <si>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</si>
  <si>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</si>
  <si>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</si>
  <si>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</si>
  <si>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</si>
  <si>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</si>
  <si>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</si>
  <si>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</si>
  <si>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</si>
  <si>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</si>
  <si>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</si>
  <si>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</si>
  <si>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</si>
  <si>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</si>
  <si>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</si>
  <si>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</si>
  <si>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</si>
  <si>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</si>
  <si>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</si>
  <si>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</si>
  <si>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</si>
  <si>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</si>
  <si>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</si>
  <si>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</si>
  <si>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</si>
  <si>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</si>
  <si>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</si>
  <si>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</si>
  <si>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</si>
  <si>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</si>
  <si>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</si>
  <si>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</si>
  <si>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</si>
  <si>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</si>
  <si>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</si>
  <si>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</si>
  <si>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</si>
  <si>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</si>
  <si>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</si>
  <si>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</si>
  <si>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</si>
  <si>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</si>
  <si>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</si>
  <si>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</si>
  <si>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Number of Faculty: 2</t>
  </si>
  <si>
    <t xml:space="preserve">IRA Proposal Sponsor Name: Annie White </t>
  </si>
  <si>
    <t>Activity Title: ECS &amp; Performing ARTS: Narrative Inquiry at Santa Rosa Island</t>
  </si>
  <si>
    <t>Number of Students Participating: 36</t>
  </si>
  <si>
    <t>Cost for Food:   $30.00 per students (Fri-Sun). Note: Students will be responsible for their own breakfast and lunch meals on Friday.</t>
  </si>
  <si>
    <t>Cost for Lodging: $15 per student for two nights (Fri &amp; Sat night) , Note: rate increase per Director, Russell Bradley</t>
  </si>
  <si>
    <t>Cost for Lodging: $15 per faculty for two nights (Fri &amp; Sat night) , Note: rate increase per Director, Russell Bradley</t>
  </si>
  <si>
    <t>Cost for Food:   $30.00 per Faculty (Fri-Sun). Note: Faculty will be responsible for their own breakfast and lunch meals on Friday.</t>
  </si>
  <si>
    <t>Boat trips to the Channel Islands via Island Packers; 2019 Island Packers rates for CI =  $104 per person for Santa Rosa Island.</t>
  </si>
  <si>
    <t>International  New Zealand Traveler, Julie Killicks costs include: airfaire, honorarium fee, Boat trip, lodging, and food at the SRI. See IRA proposal for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</si>
</sst>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2" fillId="0" borderId="5" xfId="0" applyFont="1" applyBorder="1" applyAlignment="1" applyProtection="1">
      <alignment wrapText="1"/>
      <protection locked="0"/>
    </xf>
    <xf numFmtId="0" fontId="10" fillId="5" borderId="6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tabSelected="1" zoomScaleNormal="100" workbookViewId="0">
      <selection activeCell="K24" sqref="K24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6.42578125" customWidth="1"/>
    <col min="9" max="9" width="11.570312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52</v>
      </c>
    </row>
    <row r="2" spans="2:12" ht="18.75" customHeight="1" x14ac:dyDescent="0.25">
      <c r="B2" s="62">
        <v>2019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51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53</v>
      </c>
      <c r="G4" s="60"/>
      <c r="H4" s="61"/>
      <c r="L4" s="16"/>
    </row>
    <row r="5" spans="2:12" x14ac:dyDescent="0.25">
      <c r="E5" s="1" t="s">
        <v>1</v>
      </c>
      <c r="F5" s="41" t="s">
        <v>50</v>
      </c>
      <c r="G5" s="42"/>
      <c r="H5" s="43"/>
    </row>
    <row r="6" spans="2:12" x14ac:dyDescent="0.25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/>
      <c r="F8" s="3"/>
      <c r="G8" s="24">
        <f>SUM(E8*F8)</f>
        <v>0</v>
      </c>
      <c r="H8" s="3"/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46.9" customHeight="1" x14ac:dyDescent="0.3">
      <c r="B10" s="3"/>
      <c r="C10" s="3"/>
      <c r="D10" s="3" t="s">
        <v>44</v>
      </c>
      <c r="E10" s="21">
        <v>104</v>
      </c>
      <c r="F10" s="3">
        <v>34</v>
      </c>
      <c r="G10" s="24">
        <f>PRODUCT(F10,E10)</f>
        <v>3536</v>
      </c>
      <c r="H10" s="40" t="s">
        <v>58</v>
      </c>
      <c r="I10" s="37"/>
    </row>
    <row r="11" spans="2:12" ht="27" x14ac:dyDescent="0.3">
      <c r="B11" s="3"/>
      <c r="C11" s="3"/>
      <c r="D11" s="3" t="s">
        <v>27</v>
      </c>
      <c r="E11" s="21">
        <v>30</v>
      </c>
      <c r="F11" s="3">
        <v>34</v>
      </c>
      <c r="G11" s="24">
        <f t="shared" si="0"/>
        <v>1020</v>
      </c>
      <c r="H11" s="38" t="s">
        <v>55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27" x14ac:dyDescent="0.3">
      <c r="B14" s="3"/>
      <c r="C14" s="3" t="s">
        <v>1</v>
      </c>
      <c r="D14" s="3" t="s">
        <v>28</v>
      </c>
      <c r="E14" s="21">
        <v>30</v>
      </c>
      <c r="F14" s="3">
        <v>34</v>
      </c>
      <c r="G14" s="24">
        <f t="shared" si="0"/>
        <v>1020</v>
      </c>
      <c r="H14" s="38" t="s">
        <v>54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164</v>
      </c>
      <c r="F18" s="5"/>
      <c r="G18" s="23">
        <f>SUM(G7:G17)</f>
        <v>5576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/>
      <c r="F21" s="3"/>
      <c r="G21" s="24">
        <f>SUM(E21*F21)</f>
        <v>0</v>
      </c>
      <c r="H21" s="3"/>
    </row>
    <row r="22" spans="2:8" ht="27" x14ac:dyDescent="0.3">
      <c r="B22" s="3"/>
      <c r="C22" s="3"/>
      <c r="D22" s="3" t="s">
        <v>44</v>
      </c>
      <c r="E22" s="21">
        <v>104</v>
      </c>
      <c r="F22" s="3">
        <v>2</v>
      </c>
      <c r="G22" s="24">
        <v>208</v>
      </c>
      <c r="H22" s="38" t="s">
        <v>58</v>
      </c>
    </row>
    <row r="23" spans="2:8" ht="15.75" x14ac:dyDescent="0.3">
      <c r="B23" s="3"/>
      <c r="C23" s="3"/>
      <c r="D23" s="3" t="s">
        <v>6</v>
      </c>
      <c r="E23" s="21"/>
      <c r="F23" s="3"/>
      <c r="G23" s="24">
        <f t="shared" ref="G23:G29" si="1">PRODUCT(F23,E23)</f>
        <v>0</v>
      </c>
      <c r="H23" s="3"/>
    </row>
    <row r="24" spans="2:8" ht="27" x14ac:dyDescent="0.3">
      <c r="B24" s="3"/>
      <c r="C24" s="3"/>
      <c r="D24" s="3" t="s">
        <v>27</v>
      </c>
      <c r="E24" s="21">
        <v>30</v>
      </c>
      <c r="F24" s="3">
        <v>2</v>
      </c>
      <c r="G24" s="24">
        <f t="shared" si="1"/>
        <v>60</v>
      </c>
      <c r="H24" s="38" t="s">
        <v>56</v>
      </c>
    </row>
    <row r="25" spans="2:8" ht="15.75" x14ac:dyDescent="0.3">
      <c r="B25" s="3"/>
      <c r="C25" s="3"/>
      <c r="D25" s="3" t="s">
        <v>7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8</v>
      </c>
      <c r="E26" s="21"/>
      <c r="F26" s="3"/>
      <c r="G26" s="24">
        <f t="shared" si="1"/>
        <v>0</v>
      </c>
      <c r="H26" s="3"/>
    </row>
    <row r="27" spans="2:8" ht="27" x14ac:dyDescent="0.3">
      <c r="B27" s="3"/>
      <c r="C27" s="3"/>
      <c r="D27" s="3" t="s">
        <v>28</v>
      </c>
      <c r="E27" s="21">
        <v>30</v>
      </c>
      <c r="F27" s="3">
        <v>2</v>
      </c>
      <c r="G27" s="24">
        <f t="shared" si="1"/>
        <v>60</v>
      </c>
      <c r="H27" s="38" t="s">
        <v>57</v>
      </c>
    </row>
    <row r="28" spans="2:8" ht="15.75" x14ac:dyDescent="0.3">
      <c r="B28" s="3"/>
      <c r="C28" s="3"/>
      <c r="D28" s="3" t="s">
        <v>9</v>
      </c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 t="s">
        <v>12</v>
      </c>
      <c r="D29" s="3"/>
      <c r="E29" s="21"/>
      <c r="F29" s="3"/>
      <c r="G29" s="24">
        <f t="shared" si="1"/>
        <v>0</v>
      </c>
      <c r="H29" s="3"/>
    </row>
    <row r="30" spans="2:8" ht="15.75" x14ac:dyDescent="0.3">
      <c r="B30" s="3"/>
      <c r="C30" s="3"/>
      <c r="D30" s="1" t="s">
        <v>20</v>
      </c>
      <c r="E30" s="24">
        <f>SUM(E20:E29)</f>
        <v>164</v>
      </c>
      <c r="F30" s="19"/>
      <c r="G30" s="24">
        <f>SUM(G20:G29)</f>
        <v>328</v>
      </c>
      <c r="H30" s="10"/>
    </row>
    <row r="31" spans="2:8" x14ac:dyDescent="0.25">
      <c r="B31" s="2" t="s">
        <v>31</v>
      </c>
      <c r="C31" s="2" t="s">
        <v>14</v>
      </c>
      <c r="D31" s="2"/>
      <c r="E31" s="7" t="s">
        <v>2</v>
      </c>
      <c r="F31" s="2" t="s">
        <v>3</v>
      </c>
      <c r="G31" s="2" t="s">
        <v>4</v>
      </c>
      <c r="H31" s="2" t="s">
        <v>5</v>
      </c>
    </row>
    <row r="32" spans="2:8" ht="15.75" x14ac:dyDescent="0.3">
      <c r="B32" s="3"/>
      <c r="C32" s="3"/>
      <c r="D32" s="3" t="s">
        <v>15</v>
      </c>
      <c r="E32" s="25"/>
      <c r="F32" s="3"/>
      <c r="G32" s="24">
        <f>PRODUCT(E32,F32)</f>
        <v>0</v>
      </c>
      <c r="H32" s="3"/>
    </row>
    <row r="33" spans="2:8" ht="40.5" x14ac:dyDescent="0.3">
      <c r="B33" s="3"/>
      <c r="C33" s="3" t="s">
        <v>12</v>
      </c>
      <c r="D33" s="3"/>
      <c r="E33" s="21">
        <v>4500</v>
      </c>
      <c r="F33" s="3"/>
      <c r="G33" s="24">
        <f t="shared" ref="G33:G34" si="2">PRODUCT(E33,F33)</f>
        <v>4500</v>
      </c>
      <c r="H33" s="38" t="s">
        <v>59</v>
      </c>
    </row>
    <row r="34" spans="2:8" ht="15.75" x14ac:dyDescent="0.3">
      <c r="B34" s="3"/>
      <c r="C34" s="3" t="s">
        <v>12</v>
      </c>
      <c r="D34" s="3"/>
      <c r="E34" s="21"/>
      <c r="F34" s="3"/>
      <c r="G34" s="24">
        <f t="shared" si="2"/>
        <v>0</v>
      </c>
      <c r="H34" s="3"/>
    </row>
    <row r="35" spans="2:8" ht="15.75" x14ac:dyDescent="0.3">
      <c r="B35" s="3"/>
      <c r="C35" s="3"/>
      <c r="D35" s="1" t="s">
        <v>21</v>
      </c>
      <c r="E35" s="24">
        <f>SUM(E32:E34)</f>
        <v>4500</v>
      </c>
      <c r="F35" s="19"/>
      <c r="G35" s="24">
        <f>SUM(E32:E34)</f>
        <v>4500</v>
      </c>
      <c r="H35" s="3"/>
    </row>
    <row r="36" spans="2:8" x14ac:dyDescent="0.25">
      <c r="B36" s="2" t="s">
        <v>32</v>
      </c>
      <c r="C36" s="2" t="s">
        <v>17</v>
      </c>
      <c r="D36" s="2"/>
      <c r="E36" s="7" t="s">
        <v>2</v>
      </c>
      <c r="F36" s="2" t="s">
        <v>3</v>
      </c>
      <c r="G36" s="2" t="s">
        <v>4</v>
      </c>
      <c r="H36" s="2" t="s">
        <v>5</v>
      </c>
    </row>
    <row r="37" spans="2:8" ht="15.75" x14ac:dyDescent="0.3">
      <c r="B37" s="3"/>
      <c r="C37" s="3"/>
      <c r="D37" s="3" t="s">
        <v>18</v>
      </c>
      <c r="E37" s="25"/>
      <c r="F37" s="3"/>
      <c r="G37" s="24">
        <f t="shared" ref="G37:G41" si="3">PRODUCT(F37,E37)</f>
        <v>0</v>
      </c>
      <c r="H37" s="3"/>
    </row>
    <row r="38" spans="2:8" ht="15.75" x14ac:dyDescent="0.3">
      <c r="B38" s="3"/>
      <c r="C38" s="3"/>
      <c r="D38" s="3" t="s">
        <v>23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10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/>
      <c r="D40" s="3" t="s">
        <v>24</v>
      </c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 t="s">
        <v>16</v>
      </c>
      <c r="D41" s="3"/>
      <c r="E41" s="21"/>
      <c r="F41" s="3"/>
      <c r="G41" s="24">
        <f t="shared" si="3"/>
        <v>0</v>
      </c>
      <c r="H41" s="3"/>
    </row>
    <row r="42" spans="2:8" ht="15.75" x14ac:dyDescent="0.3">
      <c r="B42" s="3"/>
      <c r="C42" s="3"/>
      <c r="D42" s="1" t="s">
        <v>22</v>
      </c>
      <c r="E42" s="24">
        <f>SUM(E37:E41)</f>
        <v>0</v>
      </c>
      <c r="F42" s="19"/>
      <c r="G42" s="24">
        <f>SUM(G37:G41)</f>
        <v>0</v>
      </c>
      <c r="H42" s="3"/>
    </row>
    <row r="43" spans="2:8" x14ac:dyDescent="0.25">
      <c r="B43" s="45" t="s">
        <v>37</v>
      </c>
      <c r="C43" s="42"/>
      <c r="D43" s="42"/>
      <c r="E43" s="42"/>
      <c r="F43" s="42"/>
      <c r="G43" s="42"/>
      <c r="H43" s="43"/>
    </row>
    <row r="44" spans="2:8" ht="15.75" x14ac:dyDescent="0.3">
      <c r="B44" s="33" t="s">
        <v>38</v>
      </c>
      <c r="C44" s="49" t="s">
        <v>42</v>
      </c>
      <c r="D44" s="42"/>
      <c r="E44" s="42"/>
      <c r="F44" s="43"/>
      <c r="G44" s="26">
        <f>G18</f>
        <v>5576</v>
      </c>
      <c r="H44" s="9"/>
    </row>
    <row r="45" spans="2:8" ht="15.75" x14ac:dyDescent="0.3">
      <c r="B45" s="39" t="s">
        <v>39</v>
      </c>
      <c r="C45" s="49" t="s">
        <v>45</v>
      </c>
      <c r="D45" s="51"/>
      <c r="E45" s="51"/>
      <c r="F45" s="52"/>
      <c r="G45" s="28">
        <f>PRODUCT(G44,0.67)</f>
        <v>3735.92</v>
      </c>
      <c r="H45" s="15"/>
    </row>
    <row r="46" spans="2:8" ht="15.75" x14ac:dyDescent="0.3">
      <c r="B46" s="33" t="s">
        <v>40</v>
      </c>
      <c r="C46" s="49" t="s">
        <v>33</v>
      </c>
      <c r="D46" s="42"/>
      <c r="E46" s="42"/>
      <c r="F46" s="43"/>
      <c r="G46" s="26">
        <f>G30</f>
        <v>328</v>
      </c>
      <c r="H46" s="9" t="s">
        <v>34</v>
      </c>
    </row>
    <row r="47" spans="2:8" ht="15.75" x14ac:dyDescent="0.3">
      <c r="B47" s="33" t="s">
        <v>41</v>
      </c>
      <c r="C47" s="49" t="s">
        <v>35</v>
      </c>
      <c r="D47" s="42"/>
      <c r="E47" s="42"/>
      <c r="F47" s="43"/>
      <c r="G47" s="26">
        <f>G35</f>
        <v>4500</v>
      </c>
      <c r="H47" s="9" t="s">
        <v>36</v>
      </c>
    </row>
    <row r="48" spans="2:8" ht="15.75" x14ac:dyDescent="0.3">
      <c r="B48" s="32"/>
      <c r="C48" s="46" t="s">
        <v>47</v>
      </c>
      <c r="D48" s="47"/>
      <c r="E48" s="47"/>
      <c r="F48" s="48"/>
      <c r="G48" s="27">
        <f>SUM(G44,G46,G47)</f>
        <v>10404</v>
      </c>
      <c r="H48" s="12"/>
    </row>
    <row r="49" spans="2:8" x14ac:dyDescent="0.25">
      <c r="B49" s="13"/>
      <c r="C49" s="44" t="s">
        <v>46</v>
      </c>
      <c r="D49" s="44"/>
      <c r="E49" s="44"/>
      <c r="F49" s="44"/>
      <c r="G49" s="29">
        <f>SUM(G45,G46,G47)</f>
        <v>8563.92</v>
      </c>
      <c r="H49" s="14"/>
    </row>
    <row r="50" spans="2:8" ht="15.75" x14ac:dyDescent="0.3">
      <c r="B50" s="8"/>
      <c r="C50" s="49" t="s">
        <v>48</v>
      </c>
      <c r="D50" s="42"/>
      <c r="E50" s="42"/>
      <c r="F50" s="43"/>
      <c r="G50" s="26">
        <f>PRODUCT(G44,0.33)</f>
        <v>1840.0800000000002</v>
      </c>
      <c r="H50" s="15"/>
    </row>
    <row r="51" spans="2:8" ht="15.75" x14ac:dyDescent="0.3">
      <c r="B51" s="31"/>
      <c r="C51" s="49" t="s">
        <v>49</v>
      </c>
      <c r="D51" s="53"/>
      <c r="E51" s="53"/>
      <c r="F51" s="54"/>
      <c r="G51" s="26"/>
      <c r="H51" s="15"/>
    </row>
  </sheetData>
  <mergeCells count="17">
    <mergeCell ref="C3:D3"/>
    <mergeCell ref="B4:D4"/>
    <mergeCell ref="B1:E1"/>
    <mergeCell ref="F3:H3"/>
    <mergeCell ref="F4:H4"/>
    <mergeCell ref="B2:D2"/>
    <mergeCell ref="C50:F50"/>
    <mergeCell ref="C44:F44"/>
    <mergeCell ref="C47:F47"/>
    <mergeCell ref="C45:F45"/>
    <mergeCell ref="C51:F51"/>
    <mergeCell ref="F5:H5"/>
    <mergeCell ref="C49:F49"/>
    <mergeCell ref="B43:H43"/>
    <mergeCell ref="C48:F48"/>
    <mergeCell ref="C46:F46"/>
    <mergeCell ref="C6:D6"/>
  </mergeCells>
  <pageMargins left="0.2" right="0.25" top="0.25" bottom="0.3" header="0.3" footer="0.3"/>
  <pageSetup scale="84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2019-03-21T17:42:32Z</cp:lastPrinted>
  <dcterms:created xsi:type="dcterms:W3CDTF">2013-01-23T23:52:36Z</dcterms:created>
  <dcterms:modified xsi:type="dcterms:W3CDTF">2019-03-21T17:42:39Z</dcterms:modified>
</cp:coreProperties>
</file>