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IRA Activities Requiring Travel" sheetId="2" r:id="rId1"/>
    <sheet name="Sheet2" sheetId="3" r:id="rId2"/>
  </sheets>
  <calcPr calcId="181029" concurrentCalc="0"/>
</workbook>
</file>

<file path=xl/calcChain.xml><?xml version="1.0" encoding="utf-8"?>
<calcChain xmlns="http://schemas.openxmlformats.org/spreadsheetml/2006/main">
  <c r="G35" i="2" l="1"/>
  <c r="G23" i="2"/>
  <c r="G8" i="2"/>
  <c r="G21" i="2"/>
  <c r="G10" i="2"/>
  <c r="G17" i="2"/>
  <c r="G14" i="2"/>
  <c r="G20" i="2"/>
  <c r="G47" i="2"/>
  <c r="G34" i="2"/>
  <c r="G33" i="2"/>
  <c r="G32" i="2"/>
  <c r="E35" i="2"/>
  <c r="G41" i="2"/>
  <c r="G40" i="2"/>
  <c r="G39" i="2"/>
  <c r="G38" i="2"/>
  <c r="G37" i="2"/>
  <c r="G29" i="2"/>
  <c r="G28" i="2"/>
  <c r="G27" i="2"/>
  <c r="G26" i="2"/>
  <c r="G25" i="2"/>
  <c r="G24" i="2"/>
  <c r="G22" i="2"/>
  <c r="G16" i="2"/>
  <c r="G15" i="2"/>
  <c r="G13" i="2"/>
  <c r="G12" i="2"/>
  <c r="G11" i="2"/>
  <c r="G9" i="2"/>
  <c r="G7" i="2"/>
  <c r="E42" i="2"/>
  <c r="E30" i="2"/>
  <c r="E18" i="2"/>
  <c r="G18" i="2"/>
  <c r="G44" i="2"/>
  <c r="G50" i="2"/>
  <c r="G42" i="2"/>
  <c r="G30" i="2"/>
  <c r="G46" i="2"/>
  <c r="G45" i="2"/>
  <c r="G49" i="2"/>
  <c r="G48" i="2"/>
</calcChain>
</file>

<file path=xl/sharedStrings.xml><?xml version="1.0" encoding="utf-8"?>
<sst xmlns="http://schemas.openxmlformats.org/spreadsheetml/2006/main" count="91" uniqueCount="62">
  <si>
    <t>Airfare</t>
  </si>
  <si>
    <t xml:space="preserve"> </t>
  </si>
  <si>
    <t>Cost/ea</t>
  </si>
  <si>
    <t># Requested</t>
  </si>
  <si>
    <t>Total</t>
  </si>
  <si>
    <t>Comments/Additional Notes</t>
  </si>
  <si>
    <t xml:space="preserve">Ground Transportation </t>
  </si>
  <si>
    <t>Registration Fees</t>
  </si>
  <si>
    <t>Entrance Fees</t>
  </si>
  <si>
    <t>Cultural Activities</t>
  </si>
  <si>
    <t>Travel Insurance</t>
  </si>
  <si>
    <t>Vehicle/Van Rental</t>
  </si>
  <si>
    <t>Other:</t>
  </si>
  <si>
    <t>Faculty Traveling Expenses:</t>
  </si>
  <si>
    <t>Operating Expense Budget</t>
  </si>
  <si>
    <t>Supplies</t>
  </si>
  <si>
    <t xml:space="preserve">Other: </t>
  </si>
  <si>
    <t>Out of Pocket Student Expenses</t>
  </si>
  <si>
    <t>Health Insurance</t>
  </si>
  <si>
    <t>STUDENT TRAVEL TOTALS</t>
  </si>
  <si>
    <t>FACULTY TRAVEL TOTALS</t>
  </si>
  <si>
    <t>OPERATING EXP. TOTALS</t>
  </si>
  <si>
    <t>STUDENT EXP. TOTALS</t>
  </si>
  <si>
    <t>Tuition/Registration</t>
  </si>
  <si>
    <t>Out of Pocket Meals</t>
  </si>
  <si>
    <t>IRA Travel Activity Budget</t>
  </si>
  <si>
    <t>Student traveling expenses:</t>
  </si>
  <si>
    <t>Lodging</t>
  </si>
  <si>
    <t>Meals (included)</t>
  </si>
  <si>
    <t>I.</t>
  </si>
  <si>
    <t>II.</t>
  </si>
  <si>
    <t>III.</t>
  </si>
  <si>
    <t>IV.</t>
  </si>
  <si>
    <t>Total Faculty Travel Expenses</t>
  </si>
  <si>
    <t>If funded at 100%</t>
  </si>
  <si>
    <t>Operating Expenses</t>
  </si>
  <si>
    <t>if funded at 100%</t>
  </si>
  <si>
    <r>
      <t xml:space="preserve">V.  </t>
    </r>
    <r>
      <rPr>
        <b/>
        <sz val="8"/>
        <color rgb="FFFF0000"/>
        <rFont val="Century Gothic"/>
        <family val="2"/>
      </rPr>
      <t>UNIV 391 and 392 TRIPS ONLY</t>
    </r>
    <r>
      <rPr>
        <b/>
        <sz val="8"/>
        <rFont val="Century Gothic"/>
        <family val="2"/>
      </rPr>
      <t xml:space="preserve">. Total costs of the trip. </t>
    </r>
    <r>
      <rPr>
        <b/>
        <sz val="8"/>
        <color rgb="FFC00000"/>
        <rFont val="Century Gothic"/>
        <family val="2"/>
      </rPr>
      <t>Please Note that Formulas Calculate Automatically</t>
    </r>
  </si>
  <si>
    <t>A</t>
  </si>
  <si>
    <t>B</t>
  </si>
  <si>
    <t>C</t>
  </si>
  <si>
    <t>D</t>
  </si>
  <si>
    <t xml:space="preserve">Total Fundable Student Traveling Expenses </t>
  </si>
  <si>
    <t>Airfare - AMEX charge</t>
  </si>
  <si>
    <t>Boat Transportation</t>
  </si>
  <si>
    <t>UNIV 391/392: Max IRA funding @ 2/3rd of student total cost</t>
  </si>
  <si>
    <t>UNIV 391/392 TOTAL IRA FUND REQUEST (total of B,C,D)</t>
  </si>
  <si>
    <t>TOTAL TRIP COST for Non-UNIV 391/392 (total of A,C,D)</t>
  </si>
  <si>
    <t>UNIV 391/392: 1/3 of costs payable by students via lab fee</t>
  </si>
  <si>
    <t>If course fee is setup differently with other amount, list here</t>
  </si>
  <si>
    <t>CI Facilities Chargebacks</t>
  </si>
  <si>
    <t>($10/ticket automatically added when using CSU Travel Store)</t>
  </si>
  <si>
    <t xml:space="preserve">(i.e. charges for large campus rooms: 1) Grand Salon $395/day; 2) Petit Salon $265/day; 3) Malibu #100 $265/day) </t>
  </si>
  <si>
    <t>i.e. for boat trips to the Channel Islands via Island Packers; rates for CI = $54/person to Santa Cruz Island, $104/person for Santa Rosa Island (SRI) [please contact Aspen Coty to coordinate your trip]</t>
  </si>
  <si>
    <t>AY 2018 - 2019</t>
  </si>
  <si>
    <t>if traveling to SRI, please note a $20 per person/per day meal funding cap</t>
  </si>
  <si>
    <t>Number of Students Participating: 20</t>
  </si>
  <si>
    <t>IRA Proposal Sponsor Name: Lynette Landry</t>
  </si>
  <si>
    <t>Number of Faculty: 2</t>
  </si>
  <si>
    <t xml:space="preserve">Russell Bradley has informed me that the cost of staying Santa Rosa Island will increase to $15 per person in the fall. </t>
  </si>
  <si>
    <t>Water and air sample kits</t>
  </si>
  <si>
    <t>Activity Title: Exploring the Relationship between Human Health &amp; the 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</si>
</sst>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entury Gothic"/>
      <family val="2"/>
    </font>
    <font>
      <b/>
      <sz val="8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b/>
      <sz val="8"/>
      <color theme="1"/>
      <name val="Century Gothic"/>
      <family val="2"/>
    </font>
    <font>
      <b/>
      <sz val="8"/>
      <color rgb="FFC00000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8"/>
      <color rgb="FFFF0000"/>
      <name val="Century Gothic"/>
      <family val="2"/>
    </font>
    <font>
      <sz val="8"/>
      <color theme="1"/>
      <name val="Century Gothic"/>
      <family val="2"/>
    </font>
    <font>
      <sz val="8"/>
      <color theme="0" tint="-0.249977111117893"/>
      <name val="Century Gothic"/>
      <family val="2"/>
    </font>
    <font>
      <sz val="8"/>
      <color theme="1"/>
      <name val="Century Gothic"/>
      <family val="1"/>
    </font>
  </fonts>
  <fills count="7">
    <fill>
      <patternFill patternType="none"/>
    </fill>
    <fill>
      <patternFill patternType="gray125"/>
    </fill>
    <fill>
      <patternFill patternType="mediumGray"/>
    </fill>
    <fill>
      <patternFill patternType="solid">
        <fgColor theme="6" tint="0.599963377788628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3" borderId="1"/>
  </cellStyleXfs>
  <cellXfs count="65">
    <xf numFmtId="0" fontId="0" fillId="0" borderId="0" xfId="0"/>
    <xf numFmtId="0" fontId="3" fillId="0" borderId="5" xfId="0" applyFont="1" applyBorder="1" applyProtection="1">
      <protection locked="0"/>
    </xf>
    <xf numFmtId="0" fontId="3" fillId="4" borderId="5" xfId="0" applyFont="1" applyFill="1" applyBorder="1" applyProtection="1">
      <protection locked="0"/>
    </xf>
    <xf numFmtId="0" fontId="2" fillId="0" borderId="5" xfId="0" applyFont="1" applyBorder="1" applyProtection="1">
      <protection locked="0"/>
    </xf>
    <xf numFmtId="0" fontId="2" fillId="0" borderId="5" xfId="0" applyFont="1" applyFill="1" applyBorder="1" applyAlignment="1" applyProtection="1">
      <protection locked="0"/>
    </xf>
    <xf numFmtId="0" fontId="2" fillId="0" borderId="5" xfId="0" applyFont="1" applyFill="1" applyBorder="1" applyProtection="1">
      <protection locked="0"/>
    </xf>
    <xf numFmtId="0" fontId="2" fillId="0" borderId="6" xfId="0" applyFont="1" applyFill="1" applyBorder="1" applyAlignment="1" applyProtection="1">
      <protection locked="0"/>
    </xf>
    <xf numFmtId="0" fontId="3" fillId="4" borderId="5" xfId="0" applyFont="1" applyFill="1" applyBorder="1" applyAlignment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2" fillId="5" borderId="5" xfId="0" applyFont="1" applyFill="1" applyBorder="1" applyProtection="1">
      <protection locked="0"/>
    </xf>
    <xf numFmtId="0" fontId="2" fillId="0" borderId="7" xfId="0" applyFont="1" applyBorder="1" applyProtection="1">
      <protection locked="0"/>
    </xf>
    <xf numFmtId="0" fontId="3" fillId="0" borderId="7" xfId="0" applyFont="1" applyFill="1" applyBorder="1" applyProtection="1">
      <protection locked="0"/>
    </xf>
    <xf numFmtId="0" fontId="2" fillId="6" borderId="5" xfId="0" applyFont="1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3" fillId="5" borderId="5" xfId="0" applyFont="1" applyFill="1" applyBorder="1" applyAlignment="1" applyProtection="1">
      <alignment horizontal="left"/>
      <protection locked="0"/>
    </xf>
    <xf numFmtId="0" fontId="0" fillId="0" borderId="0" xfId="0" applyAlignment="1"/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2" fillId="2" borderId="5" xfId="0" applyFont="1" applyFill="1" applyBorder="1" applyProtection="1">
      <protection locked="0"/>
    </xf>
    <xf numFmtId="0" fontId="8" fillId="0" borderId="0" xfId="0" applyFont="1" applyAlignment="1">
      <alignment wrapText="1"/>
    </xf>
    <xf numFmtId="164" fontId="2" fillId="0" borderId="5" xfId="0" applyNumberFormat="1" applyFont="1" applyBorder="1" applyProtection="1">
      <protection locked="0"/>
    </xf>
    <xf numFmtId="164" fontId="2" fillId="0" borderId="5" xfId="0" applyNumberFormat="1" applyFont="1" applyFill="1" applyBorder="1" applyProtection="1">
      <protection locked="0"/>
    </xf>
    <xf numFmtId="164" fontId="2" fillId="0" borderId="5" xfId="0" applyNumberFormat="1" applyFont="1" applyFill="1" applyBorder="1" applyProtection="1"/>
    <xf numFmtId="164" fontId="2" fillId="0" borderId="5" xfId="0" applyNumberFormat="1" applyFont="1" applyBorder="1" applyProtection="1"/>
    <xf numFmtId="164" fontId="2" fillId="0" borderId="5" xfId="0" applyNumberFormat="1" applyFont="1" applyBorder="1" applyAlignment="1" applyProtection="1">
      <protection locked="0"/>
    </xf>
    <xf numFmtId="164" fontId="2" fillId="5" borderId="5" xfId="0" applyNumberFormat="1" applyFont="1" applyFill="1" applyBorder="1" applyProtection="1"/>
    <xf numFmtId="164" fontId="3" fillId="6" borderId="5" xfId="0" applyNumberFormat="1" applyFont="1" applyFill="1" applyBorder="1" applyProtection="1"/>
    <xf numFmtId="164" fontId="3" fillId="5" borderId="5" xfId="0" applyNumberFormat="1" applyFont="1" applyFill="1" applyBorder="1" applyProtection="1"/>
    <xf numFmtId="164" fontId="6" fillId="0" borderId="5" xfId="0" applyNumberFormat="1" applyFont="1" applyBorder="1" applyAlignment="1"/>
    <xf numFmtId="0" fontId="2" fillId="0" borderId="9" xfId="0" applyFont="1" applyFill="1" applyBorder="1" applyProtection="1">
      <protection locked="0"/>
    </xf>
    <xf numFmtId="0" fontId="2" fillId="5" borderId="6" xfId="0" applyFont="1" applyFill="1" applyBorder="1" applyAlignment="1" applyProtection="1">
      <alignment horizontal="left"/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3" fillId="5" borderId="6" xfId="0" applyFont="1" applyFill="1" applyBorder="1" applyAlignment="1" applyProtection="1">
      <alignment horizontal="left"/>
      <protection locked="0"/>
    </xf>
    <xf numFmtId="0" fontId="4" fillId="0" borderId="0" xfId="0" applyFont="1" applyAlignment="1">
      <alignment wrapText="1"/>
    </xf>
    <xf numFmtId="0" fontId="9" fillId="0" borderId="4" xfId="0" applyFont="1" applyBorder="1" applyAlignment="1">
      <alignment vertical="top" wrapText="1"/>
    </xf>
    <xf numFmtId="0" fontId="9" fillId="0" borderId="0" xfId="0" applyFont="1" applyAlignment="1">
      <alignment vertical="center" wrapText="1"/>
    </xf>
    <xf numFmtId="0" fontId="11" fillId="0" borderId="0" xfId="0" applyFont="1"/>
    <xf numFmtId="0" fontId="10" fillId="5" borderId="6" xfId="0" applyFont="1" applyFill="1" applyBorder="1" applyAlignment="1" applyProtection="1">
      <alignment horizontal="left"/>
      <protection locked="0"/>
    </xf>
    <xf numFmtId="0" fontId="12" fillId="0" borderId="5" xfId="0" applyFont="1" applyBorder="1" applyProtection="1">
      <protection locked="0"/>
    </xf>
    <xf numFmtId="0" fontId="12" fillId="0" borderId="5" xfId="0" applyFont="1" applyBorder="1" applyAlignment="1" applyProtection="1">
      <alignment wrapText="1"/>
      <protection locked="0"/>
    </xf>
    <xf numFmtId="0" fontId="13" fillId="0" borderId="5" xfId="0" applyFont="1" applyBorder="1" applyAlignment="1" applyProtection="1">
      <alignment wrapText="1"/>
      <protection locked="0"/>
    </xf>
    <xf numFmtId="0" fontId="11" fillId="0" borderId="5" xfId="0" applyFont="1" applyBorder="1" applyAlignment="1" applyProtection="1">
      <alignment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0" fillId="0" borderId="0" xfId="0" applyAlignment="1">
      <alignment horizontal="left"/>
    </xf>
    <xf numFmtId="0" fontId="0" fillId="0" borderId="0" xfId="0" applyAlignment="1"/>
    <xf numFmtId="0" fontId="0" fillId="0" borderId="2" xfId="0" applyBorder="1" applyAlignment="1"/>
    <xf numFmtId="0" fontId="4" fillId="0" borderId="0" xfId="0" applyFont="1" applyAlignment="1">
      <alignment wrapText="1"/>
    </xf>
    <xf numFmtId="0" fontId="3" fillId="0" borderId="6" xfId="0" applyFont="1" applyBorder="1" applyAlignment="1" applyProtection="1">
      <protection locked="0"/>
    </xf>
    <xf numFmtId="0" fontId="3" fillId="0" borderId="3" xfId="0" applyFont="1" applyBorder="1" applyAlignment="1" applyProtection="1">
      <protection locked="0"/>
    </xf>
    <xf numFmtId="0" fontId="3" fillId="0" borderId="7" xfId="0" applyFont="1" applyBorder="1" applyAlignment="1" applyProtection="1">
      <protection locked="0"/>
    </xf>
    <xf numFmtId="0" fontId="4" fillId="0" borderId="0" xfId="0" applyFont="1" applyAlignment="1">
      <alignment horizontal="left" wrapText="1"/>
    </xf>
    <xf numFmtId="0" fontId="2" fillId="5" borderId="6" xfId="0" applyFont="1" applyFill="1" applyBorder="1" applyAlignment="1" applyProtection="1">
      <alignment horizontal="left"/>
      <protection locked="0"/>
    </xf>
    <xf numFmtId="0" fontId="0" fillId="0" borderId="3" xfId="0" applyBorder="1" applyAlignment="1"/>
    <xf numFmtId="0" fontId="0" fillId="0" borderId="7" xfId="0" applyBorder="1" applyAlignment="1"/>
    <xf numFmtId="0" fontId="0" fillId="0" borderId="3" xfId="0" applyFont="1" applyBorder="1" applyAlignment="1"/>
    <xf numFmtId="0" fontId="0" fillId="0" borderId="7" xfId="0" applyFont="1" applyBorder="1" applyAlignment="1"/>
    <xf numFmtId="0" fontId="0" fillId="0" borderId="3" xfId="0" applyBorder="1" applyAlignment="1">
      <alignment horizontal="left"/>
    </xf>
    <xf numFmtId="0" fontId="0" fillId="0" borderId="7" xfId="0" applyBorder="1" applyAlignment="1">
      <alignment horizontal="left"/>
    </xf>
    <xf numFmtId="0" fontId="6" fillId="0" borderId="3" xfId="0" applyFont="1" applyBorder="1" applyAlignment="1"/>
    <xf numFmtId="0" fontId="3" fillId="4" borderId="6" xfId="0" applyFont="1" applyFill="1" applyBorder="1" applyAlignment="1" applyProtection="1">
      <protection locked="0"/>
    </xf>
    <xf numFmtId="0" fontId="3" fillId="6" borderId="6" xfId="0" applyFont="1" applyFill="1" applyBorder="1" applyAlignment="1" applyProtection="1">
      <alignment horizontal="left"/>
      <protection locked="0"/>
    </xf>
    <xf numFmtId="0" fontId="0" fillId="6" borderId="3" xfId="0" applyFill="1" applyBorder="1" applyAlignment="1"/>
    <xf numFmtId="0" fontId="0" fillId="6" borderId="7" xfId="0" applyFill="1" applyBorder="1" applyAlignment="1"/>
    <xf numFmtId="0" fontId="3" fillId="4" borderId="7" xfId="0" applyFont="1" applyFill="1" applyBorder="1" applyAlignment="1" applyProtection="1">
      <protection locked="0"/>
    </xf>
  </cellXfs>
  <cellStyles count="2">
    <cellStyle name="IRA Totals" xfId="1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51"/>
  <sheetViews>
    <sheetView tabSelected="1" zoomScale="140" zoomScaleNormal="140" workbookViewId="0">
      <selection activeCell="H24" sqref="H24"/>
    </sheetView>
  </sheetViews>
  <sheetFormatPr defaultColWidth="8.85546875" defaultRowHeight="15" x14ac:dyDescent="0.25"/>
  <cols>
    <col min="1" max="1" width="6" customWidth="1"/>
    <col min="2" max="2" width="5.28515625" customWidth="1"/>
    <col min="3" max="3" width="6" customWidth="1"/>
    <col min="4" max="4" width="19.28515625" customWidth="1"/>
    <col min="5" max="5" width="7" bestFit="1" customWidth="1"/>
    <col min="6" max="6" width="9.85546875" customWidth="1"/>
    <col min="7" max="7" width="9.140625" customWidth="1"/>
    <col min="8" max="8" width="56.42578125" customWidth="1"/>
  </cols>
  <sheetData>
    <row r="1" spans="2:12" ht="23.25" customHeight="1" x14ac:dyDescent="0.25">
      <c r="B1" s="47" t="s">
        <v>25</v>
      </c>
      <c r="C1" s="47"/>
      <c r="D1" s="47"/>
      <c r="E1" s="47"/>
      <c r="F1" s="18"/>
      <c r="G1" s="20"/>
      <c r="H1" s="36" t="s">
        <v>61</v>
      </c>
    </row>
    <row r="2" spans="2:12" ht="18.75" customHeight="1" x14ac:dyDescent="0.25">
      <c r="B2" s="51" t="s">
        <v>54</v>
      </c>
      <c r="C2" s="51"/>
      <c r="D2" s="51"/>
      <c r="E2" s="18"/>
      <c r="F2" s="34"/>
      <c r="G2" s="20"/>
      <c r="H2" s="35"/>
    </row>
    <row r="3" spans="2:12" ht="16.5" customHeight="1" x14ac:dyDescent="0.25">
      <c r="B3" s="17"/>
      <c r="C3" s="43"/>
      <c r="D3" s="44"/>
      <c r="E3" s="17"/>
      <c r="F3" s="48" t="s">
        <v>57</v>
      </c>
      <c r="G3" s="49"/>
      <c r="H3" s="50"/>
    </row>
    <row r="4" spans="2:12" ht="15" customHeight="1" x14ac:dyDescent="0.25">
      <c r="B4" s="45"/>
      <c r="C4" s="45"/>
      <c r="D4" s="46"/>
      <c r="E4" s="1" t="s">
        <v>1</v>
      </c>
      <c r="F4" s="48" t="s">
        <v>56</v>
      </c>
      <c r="G4" s="49"/>
      <c r="H4" s="50"/>
      <c r="L4" s="16"/>
    </row>
    <row r="5" spans="2:12" x14ac:dyDescent="0.25">
      <c r="E5" s="1" t="s">
        <v>1</v>
      </c>
      <c r="F5" s="48" t="s">
        <v>58</v>
      </c>
      <c r="G5" s="53"/>
      <c r="H5" s="54"/>
    </row>
    <row r="6" spans="2:12" x14ac:dyDescent="0.25">
      <c r="B6" s="2" t="s">
        <v>29</v>
      </c>
      <c r="C6" s="60" t="s">
        <v>26</v>
      </c>
      <c r="D6" s="64"/>
      <c r="E6" s="2" t="s">
        <v>2</v>
      </c>
      <c r="F6" s="2" t="s">
        <v>3</v>
      </c>
      <c r="G6" s="2" t="s">
        <v>4</v>
      </c>
      <c r="H6" s="2" t="s">
        <v>5</v>
      </c>
    </row>
    <row r="7" spans="2:12" ht="15.75" x14ac:dyDescent="0.3">
      <c r="B7" s="3"/>
      <c r="C7" s="3" t="s">
        <v>1</v>
      </c>
      <c r="D7" s="3" t="s">
        <v>0</v>
      </c>
      <c r="E7" s="21" t="s">
        <v>1</v>
      </c>
      <c r="F7" s="3"/>
      <c r="G7" s="24">
        <f>PRODUCT(F7,E7)</f>
        <v>0</v>
      </c>
      <c r="H7" s="3"/>
    </row>
    <row r="8" spans="2:12" ht="15.75" x14ac:dyDescent="0.3">
      <c r="B8" s="3"/>
      <c r="C8" s="3"/>
      <c r="D8" s="3" t="s">
        <v>43</v>
      </c>
      <c r="E8" s="21">
        <v>10</v>
      </c>
      <c r="F8" s="3"/>
      <c r="G8" s="24">
        <f>SUM(E8*F8)</f>
        <v>0</v>
      </c>
      <c r="H8" s="39" t="s">
        <v>51</v>
      </c>
    </row>
    <row r="9" spans="2:12" ht="15.75" x14ac:dyDescent="0.3">
      <c r="B9" s="3"/>
      <c r="C9" s="3"/>
      <c r="D9" s="3" t="s">
        <v>6</v>
      </c>
      <c r="E9" s="21"/>
      <c r="F9" s="3"/>
      <c r="G9" s="24">
        <f t="shared" ref="G9:G17" si="0">PRODUCT(F9,E9)</f>
        <v>0</v>
      </c>
      <c r="H9" s="3"/>
    </row>
    <row r="10" spans="2:12" ht="39" customHeight="1" x14ac:dyDescent="0.3">
      <c r="B10" s="3"/>
      <c r="C10" s="3"/>
      <c r="D10" s="3" t="s">
        <v>44</v>
      </c>
      <c r="E10" s="21">
        <v>104</v>
      </c>
      <c r="F10" s="3">
        <v>20</v>
      </c>
      <c r="G10" s="24">
        <f>PRODUCT(F10,E10)</f>
        <v>2080</v>
      </c>
      <c r="H10" s="40" t="s">
        <v>53</v>
      </c>
      <c r="I10" s="37"/>
    </row>
    <row r="11" spans="2:12" ht="27" x14ac:dyDescent="0.3">
      <c r="B11" s="3"/>
      <c r="C11" s="3"/>
      <c r="D11" s="3" t="s">
        <v>27</v>
      </c>
      <c r="E11" s="21">
        <v>15</v>
      </c>
      <c r="F11" s="3">
        <v>20</v>
      </c>
      <c r="G11" s="24">
        <f t="shared" si="0"/>
        <v>300</v>
      </c>
      <c r="H11" s="42" t="s">
        <v>59</v>
      </c>
    </row>
    <row r="12" spans="2:12" ht="15.75" x14ac:dyDescent="0.3">
      <c r="B12" s="3"/>
      <c r="C12" s="3"/>
      <c r="D12" s="3" t="s">
        <v>7</v>
      </c>
      <c r="E12" s="21"/>
      <c r="F12" s="3"/>
      <c r="G12" s="24">
        <f t="shared" si="0"/>
        <v>0</v>
      </c>
      <c r="H12" s="3"/>
    </row>
    <row r="13" spans="2:12" ht="15.75" x14ac:dyDescent="0.3">
      <c r="B13" s="3"/>
      <c r="C13" s="3"/>
      <c r="D13" s="3" t="s">
        <v>8</v>
      </c>
      <c r="E13" s="21"/>
      <c r="F13" s="3"/>
      <c r="G13" s="24">
        <f t="shared" si="0"/>
        <v>0</v>
      </c>
      <c r="H13" s="3"/>
    </row>
    <row r="14" spans="2:12" ht="15.75" x14ac:dyDescent="0.3">
      <c r="B14" s="3"/>
      <c r="C14" s="3" t="s">
        <v>1</v>
      </c>
      <c r="D14" s="3" t="s">
        <v>28</v>
      </c>
      <c r="E14" s="21"/>
      <c r="F14" s="3"/>
      <c r="G14" s="24">
        <f t="shared" si="0"/>
        <v>0</v>
      </c>
      <c r="H14" s="39" t="s">
        <v>55</v>
      </c>
    </row>
    <row r="15" spans="2:12" ht="15.75" x14ac:dyDescent="0.3">
      <c r="B15" s="3"/>
      <c r="C15" s="3" t="s">
        <v>1</v>
      </c>
      <c r="D15" s="3" t="s">
        <v>9</v>
      </c>
      <c r="E15" s="21"/>
      <c r="F15" s="3"/>
      <c r="G15" s="24">
        <f t="shared" si="0"/>
        <v>0</v>
      </c>
      <c r="H15" s="3"/>
    </row>
    <row r="16" spans="2:12" ht="15.75" x14ac:dyDescent="0.3">
      <c r="B16" s="4"/>
      <c r="C16" s="4"/>
      <c r="D16" s="3" t="s">
        <v>11</v>
      </c>
      <c r="E16" s="22"/>
      <c r="F16" s="5"/>
      <c r="G16" s="23">
        <f t="shared" si="0"/>
        <v>0</v>
      </c>
      <c r="H16" s="5"/>
    </row>
    <row r="17" spans="2:8" ht="15.75" x14ac:dyDescent="0.3">
      <c r="B17" s="4"/>
      <c r="C17" s="4" t="s">
        <v>12</v>
      </c>
      <c r="D17" s="30"/>
      <c r="E17" s="22"/>
      <c r="F17" s="5"/>
      <c r="G17" s="24">
        <f t="shared" si="0"/>
        <v>0</v>
      </c>
      <c r="H17" s="5"/>
    </row>
    <row r="18" spans="2:8" ht="15.75" x14ac:dyDescent="0.3">
      <c r="B18" s="4"/>
      <c r="C18" s="6"/>
      <c r="D18" s="11" t="s">
        <v>19</v>
      </c>
      <c r="E18" s="23">
        <f>SUM(E7:E17)</f>
        <v>129</v>
      </c>
      <c r="F18" s="5"/>
      <c r="G18" s="23">
        <f>SUM(G7:G17)</f>
        <v>2380</v>
      </c>
      <c r="H18" s="5"/>
    </row>
    <row r="19" spans="2:8" x14ac:dyDescent="0.25">
      <c r="B19" s="2" t="s">
        <v>30</v>
      </c>
      <c r="C19" s="2" t="s">
        <v>13</v>
      </c>
      <c r="D19" s="2"/>
      <c r="E19" s="2" t="s">
        <v>2</v>
      </c>
      <c r="F19" s="2" t="s">
        <v>3</v>
      </c>
      <c r="G19" s="2" t="s">
        <v>4</v>
      </c>
      <c r="H19" s="2" t="s">
        <v>5</v>
      </c>
    </row>
    <row r="20" spans="2:8" ht="15.75" x14ac:dyDescent="0.3">
      <c r="B20" s="3"/>
      <c r="C20" s="3"/>
      <c r="D20" s="3" t="s">
        <v>0</v>
      </c>
      <c r="E20" s="21"/>
      <c r="F20" s="3"/>
      <c r="G20" s="24">
        <f>PRODUCT(E20,F20)</f>
        <v>0</v>
      </c>
      <c r="H20" s="3"/>
    </row>
    <row r="21" spans="2:8" ht="15.75" x14ac:dyDescent="0.3">
      <c r="B21" s="3"/>
      <c r="C21" s="3"/>
      <c r="D21" s="3" t="s">
        <v>43</v>
      </c>
      <c r="E21" s="21">
        <v>10</v>
      </c>
      <c r="F21" s="3"/>
      <c r="G21" s="24">
        <f>SUM(E21*F21)</f>
        <v>0</v>
      </c>
      <c r="H21" s="39" t="s">
        <v>51</v>
      </c>
    </row>
    <row r="22" spans="2:8" ht="15.75" x14ac:dyDescent="0.3">
      <c r="B22" s="3"/>
      <c r="C22" s="3"/>
      <c r="D22" s="3" t="s">
        <v>6</v>
      </c>
      <c r="E22" s="21"/>
      <c r="F22" s="3"/>
      <c r="G22" s="24">
        <f t="shared" ref="G22:G29" si="1">PRODUCT(F22,E22)</f>
        <v>0</v>
      </c>
      <c r="H22" s="3"/>
    </row>
    <row r="23" spans="2:8" ht="18" customHeight="1" x14ac:dyDescent="0.3">
      <c r="B23" s="3"/>
      <c r="C23" s="3"/>
      <c r="D23" s="3" t="s">
        <v>44</v>
      </c>
      <c r="E23" s="21">
        <v>104</v>
      </c>
      <c r="F23" s="3">
        <v>2</v>
      </c>
      <c r="G23" s="24">
        <f>PRODUCT(F23,E23)</f>
        <v>208</v>
      </c>
      <c r="H23" s="41"/>
    </row>
    <row r="24" spans="2:8" ht="15.75" x14ac:dyDescent="0.3">
      <c r="B24" s="3"/>
      <c r="C24" s="3"/>
      <c r="D24" s="3" t="s">
        <v>27</v>
      </c>
      <c r="E24" s="21">
        <v>15</v>
      </c>
      <c r="F24" s="3">
        <v>2</v>
      </c>
      <c r="G24" s="24">
        <f t="shared" si="1"/>
        <v>30</v>
      </c>
      <c r="H24" s="3"/>
    </row>
    <row r="25" spans="2:8" ht="15.75" x14ac:dyDescent="0.3">
      <c r="B25" s="3"/>
      <c r="C25" s="3"/>
      <c r="D25" s="3" t="s">
        <v>7</v>
      </c>
      <c r="E25" s="21"/>
      <c r="F25" s="3"/>
      <c r="G25" s="24">
        <f t="shared" si="1"/>
        <v>0</v>
      </c>
      <c r="H25" s="3"/>
    </row>
    <row r="26" spans="2:8" ht="15.75" x14ac:dyDescent="0.3">
      <c r="B26" s="3"/>
      <c r="C26" s="3"/>
      <c r="D26" s="3" t="s">
        <v>8</v>
      </c>
      <c r="E26" s="21"/>
      <c r="F26" s="3"/>
      <c r="G26" s="24">
        <f t="shared" si="1"/>
        <v>0</v>
      </c>
      <c r="H26" s="3"/>
    </row>
    <row r="27" spans="2:8" ht="15.75" x14ac:dyDescent="0.3">
      <c r="B27" s="3"/>
      <c r="C27" s="3"/>
      <c r="D27" s="3" t="s">
        <v>28</v>
      </c>
      <c r="E27" s="21"/>
      <c r="F27" s="3"/>
      <c r="G27" s="24">
        <f t="shared" si="1"/>
        <v>0</v>
      </c>
      <c r="H27" s="3"/>
    </row>
    <row r="28" spans="2:8" ht="15.75" x14ac:dyDescent="0.3">
      <c r="B28" s="3"/>
      <c r="C28" s="3"/>
      <c r="D28" s="3" t="s">
        <v>9</v>
      </c>
      <c r="E28" s="21"/>
      <c r="F28" s="3"/>
      <c r="G28" s="24">
        <f t="shared" si="1"/>
        <v>0</v>
      </c>
      <c r="H28" s="3"/>
    </row>
    <row r="29" spans="2:8" ht="15.75" x14ac:dyDescent="0.3">
      <c r="B29" s="3"/>
      <c r="C29" s="3" t="s">
        <v>12</v>
      </c>
      <c r="D29" s="3"/>
      <c r="E29" s="21"/>
      <c r="F29" s="3"/>
      <c r="G29" s="24">
        <f t="shared" si="1"/>
        <v>0</v>
      </c>
      <c r="H29" s="3"/>
    </row>
    <row r="30" spans="2:8" ht="15.75" x14ac:dyDescent="0.3">
      <c r="B30" s="3"/>
      <c r="C30" s="3"/>
      <c r="D30" s="1" t="s">
        <v>20</v>
      </c>
      <c r="E30" s="24">
        <f>SUM(E20:E29)</f>
        <v>129</v>
      </c>
      <c r="F30" s="19"/>
      <c r="G30" s="24">
        <f>SUM(G20:G29)</f>
        <v>238</v>
      </c>
      <c r="H30" s="10"/>
    </row>
    <row r="31" spans="2:8" x14ac:dyDescent="0.25">
      <c r="B31" s="2" t="s">
        <v>31</v>
      </c>
      <c r="C31" s="2" t="s">
        <v>14</v>
      </c>
      <c r="D31" s="2"/>
      <c r="E31" s="7" t="s">
        <v>2</v>
      </c>
      <c r="F31" s="2" t="s">
        <v>3</v>
      </c>
      <c r="G31" s="2" t="s">
        <v>4</v>
      </c>
      <c r="H31" s="2" t="s">
        <v>5</v>
      </c>
    </row>
    <row r="32" spans="2:8" ht="15.75" x14ac:dyDescent="0.3">
      <c r="B32" s="3"/>
      <c r="C32" s="3"/>
      <c r="D32" s="3" t="s">
        <v>15</v>
      </c>
      <c r="E32" s="25">
        <v>100</v>
      </c>
      <c r="F32" s="3">
        <v>10</v>
      </c>
      <c r="G32" s="24">
        <f>PRODUCT(E32,F32)</f>
        <v>1000</v>
      </c>
      <c r="H32" s="3" t="s">
        <v>60</v>
      </c>
    </row>
    <row r="33" spans="2:8" ht="27.75" customHeight="1" x14ac:dyDescent="0.3">
      <c r="B33" s="3"/>
      <c r="C33" s="3"/>
      <c r="D33" s="3" t="s">
        <v>50</v>
      </c>
      <c r="E33" s="21"/>
      <c r="F33" s="3"/>
      <c r="G33" s="24">
        <f t="shared" ref="G33:G34" si="2">PRODUCT(E33,F33)</f>
        <v>0</v>
      </c>
      <c r="H33" s="40" t="s">
        <v>52</v>
      </c>
    </row>
    <row r="34" spans="2:8" ht="15.75" x14ac:dyDescent="0.3">
      <c r="B34" s="3"/>
      <c r="C34" s="3" t="s">
        <v>12</v>
      </c>
      <c r="D34" s="3"/>
      <c r="E34" s="21"/>
      <c r="F34" s="3"/>
      <c r="G34" s="24">
        <f t="shared" si="2"/>
        <v>0</v>
      </c>
      <c r="H34" s="3"/>
    </row>
    <row r="35" spans="2:8" ht="15.75" x14ac:dyDescent="0.3">
      <c r="B35" s="3"/>
      <c r="C35" s="3"/>
      <c r="D35" s="1" t="s">
        <v>21</v>
      </c>
      <c r="E35" s="24">
        <f>SUM(E32:E34)</f>
        <v>100</v>
      </c>
      <c r="F35" s="19"/>
      <c r="G35" s="24">
        <f>SUM(G32:G34)</f>
        <v>1000</v>
      </c>
      <c r="H35" s="3"/>
    </row>
    <row r="36" spans="2:8" x14ac:dyDescent="0.25">
      <c r="B36" s="2" t="s">
        <v>32</v>
      </c>
      <c r="C36" s="2" t="s">
        <v>17</v>
      </c>
      <c r="D36" s="2"/>
      <c r="E36" s="7" t="s">
        <v>2</v>
      </c>
      <c r="F36" s="2" t="s">
        <v>3</v>
      </c>
      <c r="G36" s="2" t="s">
        <v>4</v>
      </c>
      <c r="H36" s="2" t="s">
        <v>5</v>
      </c>
    </row>
    <row r="37" spans="2:8" ht="15.75" x14ac:dyDescent="0.3">
      <c r="B37" s="3"/>
      <c r="C37" s="3"/>
      <c r="D37" s="3" t="s">
        <v>18</v>
      </c>
      <c r="E37" s="25"/>
      <c r="F37" s="3"/>
      <c r="G37" s="24">
        <f t="shared" ref="G37:G41" si="3">PRODUCT(F37,E37)</f>
        <v>0</v>
      </c>
      <c r="H37" s="3"/>
    </row>
    <row r="38" spans="2:8" ht="15.75" x14ac:dyDescent="0.3">
      <c r="B38" s="3"/>
      <c r="C38" s="3"/>
      <c r="D38" s="3" t="s">
        <v>23</v>
      </c>
      <c r="E38" s="21"/>
      <c r="F38" s="3"/>
      <c r="G38" s="24">
        <f t="shared" si="3"/>
        <v>0</v>
      </c>
      <c r="H38" s="3"/>
    </row>
    <row r="39" spans="2:8" ht="15.75" x14ac:dyDescent="0.3">
      <c r="B39" s="3"/>
      <c r="C39" s="3"/>
      <c r="D39" s="3" t="s">
        <v>10</v>
      </c>
      <c r="E39" s="21"/>
      <c r="F39" s="3"/>
      <c r="G39" s="24">
        <f t="shared" si="3"/>
        <v>0</v>
      </c>
      <c r="H39" s="3"/>
    </row>
    <row r="40" spans="2:8" ht="15.75" x14ac:dyDescent="0.3">
      <c r="B40" s="3"/>
      <c r="C40" s="3"/>
      <c r="D40" s="3" t="s">
        <v>24</v>
      </c>
      <c r="E40" s="21"/>
      <c r="F40" s="3"/>
      <c r="G40" s="24">
        <f t="shared" si="3"/>
        <v>0</v>
      </c>
      <c r="H40" s="3"/>
    </row>
    <row r="41" spans="2:8" ht="15.75" x14ac:dyDescent="0.3">
      <c r="B41" s="3"/>
      <c r="C41" s="3" t="s">
        <v>16</v>
      </c>
      <c r="D41" s="3"/>
      <c r="E41" s="21"/>
      <c r="F41" s="3"/>
      <c r="G41" s="24">
        <f t="shared" si="3"/>
        <v>0</v>
      </c>
      <c r="H41" s="3"/>
    </row>
    <row r="42" spans="2:8" ht="15.75" x14ac:dyDescent="0.3">
      <c r="B42" s="3"/>
      <c r="C42" s="3"/>
      <c r="D42" s="1" t="s">
        <v>22</v>
      </c>
      <c r="E42" s="24">
        <f>SUM(E37:E41)</f>
        <v>0</v>
      </c>
      <c r="F42" s="19"/>
      <c r="G42" s="24">
        <f>SUM(G37:G41)</f>
        <v>0</v>
      </c>
      <c r="H42" s="3"/>
    </row>
    <row r="43" spans="2:8" x14ac:dyDescent="0.25">
      <c r="B43" s="60" t="s">
        <v>37</v>
      </c>
      <c r="C43" s="53"/>
      <c r="D43" s="53"/>
      <c r="E43" s="53"/>
      <c r="F43" s="53"/>
      <c r="G43" s="53"/>
      <c r="H43" s="54"/>
    </row>
    <row r="44" spans="2:8" ht="15.75" x14ac:dyDescent="0.3">
      <c r="B44" s="33" t="s">
        <v>38</v>
      </c>
      <c r="C44" s="52" t="s">
        <v>42</v>
      </c>
      <c r="D44" s="53"/>
      <c r="E44" s="53"/>
      <c r="F44" s="54"/>
      <c r="G44" s="26">
        <f>G18</f>
        <v>2380</v>
      </c>
      <c r="H44" s="9"/>
    </row>
    <row r="45" spans="2:8" ht="15.75" x14ac:dyDescent="0.3">
      <c r="B45" s="38" t="s">
        <v>39</v>
      </c>
      <c r="C45" s="52" t="s">
        <v>45</v>
      </c>
      <c r="D45" s="55"/>
      <c r="E45" s="55"/>
      <c r="F45" s="56"/>
      <c r="G45" s="28">
        <f>PRODUCT(G44,0.67)</f>
        <v>1594.6000000000001</v>
      </c>
      <c r="H45" s="15"/>
    </row>
    <row r="46" spans="2:8" ht="15.75" x14ac:dyDescent="0.3">
      <c r="B46" s="33" t="s">
        <v>40</v>
      </c>
      <c r="C46" s="52" t="s">
        <v>33</v>
      </c>
      <c r="D46" s="53"/>
      <c r="E46" s="53"/>
      <c r="F46" s="54"/>
      <c r="G46" s="26">
        <f>G30</f>
        <v>238</v>
      </c>
      <c r="H46" s="9" t="s">
        <v>34</v>
      </c>
    </row>
    <row r="47" spans="2:8" ht="15.75" x14ac:dyDescent="0.3">
      <c r="B47" s="33" t="s">
        <v>41</v>
      </c>
      <c r="C47" s="52" t="s">
        <v>35</v>
      </c>
      <c r="D47" s="53"/>
      <c r="E47" s="53"/>
      <c r="F47" s="54"/>
      <c r="G47" s="26">
        <f>G35</f>
        <v>1000</v>
      </c>
      <c r="H47" s="9" t="s">
        <v>36</v>
      </c>
    </row>
    <row r="48" spans="2:8" ht="15.75" x14ac:dyDescent="0.3">
      <c r="B48" s="32"/>
      <c r="C48" s="61" t="s">
        <v>47</v>
      </c>
      <c r="D48" s="62"/>
      <c r="E48" s="62"/>
      <c r="F48" s="63"/>
      <c r="G48" s="27">
        <f>SUM(G44,G46,G47)</f>
        <v>3618</v>
      </c>
      <c r="H48" s="12"/>
    </row>
    <row r="49" spans="2:8" x14ac:dyDescent="0.25">
      <c r="B49" s="13"/>
      <c r="C49" s="59" t="s">
        <v>46</v>
      </c>
      <c r="D49" s="59"/>
      <c r="E49" s="59"/>
      <c r="F49" s="59"/>
      <c r="G49" s="29">
        <f>SUM(G45,G46,G47)</f>
        <v>2832.6000000000004</v>
      </c>
      <c r="H49" s="14"/>
    </row>
    <row r="50" spans="2:8" ht="15.75" x14ac:dyDescent="0.3">
      <c r="B50" s="8"/>
      <c r="C50" s="52" t="s">
        <v>48</v>
      </c>
      <c r="D50" s="53"/>
      <c r="E50" s="53"/>
      <c r="F50" s="54"/>
      <c r="G50" s="26">
        <f>PRODUCT(G44,0.33)</f>
        <v>785.40000000000009</v>
      </c>
      <c r="H50" s="15"/>
    </row>
    <row r="51" spans="2:8" ht="15.75" x14ac:dyDescent="0.3">
      <c r="B51" s="31"/>
      <c r="C51" s="52" t="s">
        <v>49</v>
      </c>
      <c r="D51" s="57"/>
      <c r="E51" s="57"/>
      <c r="F51" s="58"/>
      <c r="G51" s="26"/>
      <c r="H51" s="15"/>
    </row>
  </sheetData>
  <mergeCells count="17">
    <mergeCell ref="F5:H5"/>
    <mergeCell ref="C49:F49"/>
    <mergeCell ref="B43:H43"/>
    <mergeCell ref="C48:F48"/>
    <mergeCell ref="C46:F46"/>
    <mergeCell ref="C6:D6"/>
    <mergeCell ref="C50:F50"/>
    <mergeCell ref="C44:F44"/>
    <mergeCell ref="C47:F47"/>
    <mergeCell ref="C45:F45"/>
    <mergeCell ref="C51:F51"/>
    <mergeCell ref="C3:D3"/>
    <mergeCell ref="B4:D4"/>
    <mergeCell ref="B1:E1"/>
    <mergeCell ref="F3:H3"/>
    <mergeCell ref="F4:H4"/>
    <mergeCell ref="B2:D2"/>
  </mergeCells>
  <pageMargins left="0.2" right="0.25" top="0.25" bottom="0.3" header="0.3" footer="0.3"/>
  <pageSetup scale="86" orientation="portrait" r:id="rId1"/>
  <headerFooter scaleWithDoc="0" alignWithMargins="0">
    <oddHeader>&amp;C&amp;G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IRA Activities Requiring Travel</vt:lpstr>
      <vt:lpstr>Sheet2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2019-03-27T20:35:18Z</cp:lastPrinted>
  <dcterms:created xsi:type="dcterms:W3CDTF">2013-01-23T23:52:36Z</dcterms:created>
  <dcterms:modified xsi:type="dcterms:W3CDTF">2019-03-27T20:35:27Z</dcterms:modified>
</cp:coreProperties>
</file>