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19140" windowHeight="9480"/>
  </bookViews>
  <sheets>
    <sheet name="IRA Activities Requiring Travel" sheetId="2" r:id="rId1"/>
    <sheet name="Sheet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1" i="2"/>
  <c r="G29" i="2"/>
  <c r="G45" i="2" s="1"/>
  <c r="G48" i="2" l="1"/>
  <c r="G47" i="2"/>
</calcChain>
</file>

<file path=xl/sharedStrings.xml><?xml version="1.0" encoding="utf-8"?>
<sst xmlns="http://schemas.openxmlformats.org/spreadsheetml/2006/main" count="91" uniqueCount="62">
  <si>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</si>
  <si>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</si>
  <si>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</si>
  <si>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</si>
  <si>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</si>
  <si>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</si>
  <si>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</si>
  <si>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</si>
  <si>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</si>
  <si>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</si>
  <si>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</si>
  <si>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</si>
  <si>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</si>
  <si>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</si>
  <si>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</si>
  <si>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</si>
  <si>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</si>
  <si>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</si>
  <si>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</si>
  <si>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</si>
  <si>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</si>
  <si>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</si>
  <si>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</si>
  <si>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</si>
  <si>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</si>
  <si>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</si>
  <si>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</si>
  <si>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</si>
  <si>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</si>
  <si>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</si>
  <si>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</si>
  <si>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</si>
  <si>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</si>
  <si>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</si>
  <si>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Operating Expenses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</si>
  <si>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</si>
  <si>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</si>
  <si>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</si>
  <si>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</si>
  <si>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</si>
  <si>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</si>
  <si>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</si>
  <si>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</si>
  <si>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</si>
  <si>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</si>
  <si>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</si>
  <si>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</si>
  <si>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</si>
  <si>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</si>
  <si>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</si>
  <si>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AY 2019-2020</t>
  </si>
  <si>
    <t>Number of Students Participating:  30</t>
  </si>
  <si>
    <t>Number of Faculty:  3</t>
  </si>
  <si>
    <t>Island Packers 30 Students  plus 2 Fac pre-visits reqested by  SR Research Station plus  3 faculty- Team Taught class plus one potential subject matter expert</t>
  </si>
  <si>
    <t>TOTAL IRA FUND REQUEST</t>
  </si>
  <si>
    <t>POLS 312 Course Trip to Santa Rosa Island.</t>
  </si>
  <si>
    <t>IRA Proposal Sponsor Name:  Tim Allison and Tiina Itkonen</t>
  </si>
  <si>
    <t>15pp/ per day x 3 faculty x 3 days (Station Fees = Fri/Sat/Sun)</t>
  </si>
  <si>
    <t>if traveling to SRI, please note a $5 per person/per day fee (commonly $15/person for Fri/Sat/SUn)  Note:  SRI has indicated that Station Fees will be 15pp per day in fall instead of 5 pp/per day.  M</t>
  </si>
  <si>
    <t xml:space="preserve">15 pp/ day </t>
  </si>
  <si>
    <t>15pp/ per day x 3 days x 3 faculty</t>
  </si>
  <si>
    <t>SRI Res Station will cover cost of both faculty to take a pre-course trip to Island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</si>
</sst>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0"/>
  <sheetViews>
    <sheetView tabSelected="1" topLeftCell="A31" zoomScale="115" zoomScaleNormal="115" workbookViewId="0">
      <selection activeCell="F8" sqref="F8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61.1406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55</v>
      </c>
    </row>
    <row r="2" spans="2:12" ht="18.75" customHeight="1" x14ac:dyDescent="0.25">
      <c r="B2" s="62" t="s">
        <v>50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56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51</v>
      </c>
      <c r="G4" s="60"/>
      <c r="H4" s="61"/>
      <c r="L4" s="16"/>
    </row>
    <row r="5" spans="2:12" x14ac:dyDescent="0.25">
      <c r="E5" s="1" t="s">
        <v>1</v>
      </c>
      <c r="F5" s="41" t="s">
        <v>52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41</v>
      </c>
      <c r="E8" s="21">
        <v>0</v>
      </c>
      <c r="F8" s="3"/>
      <c r="G8" s="24">
        <f>SUM(E8*F8)</f>
        <v>0</v>
      </c>
      <c r="H8" s="39"/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42</v>
      </c>
      <c r="E10" s="21">
        <v>104</v>
      </c>
      <c r="F10" s="3">
        <v>33</v>
      </c>
      <c r="G10" s="24">
        <f>PRODUCT(F10,E10)</f>
        <v>3432</v>
      </c>
      <c r="H10" s="40" t="s">
        <v>53</v>
      </c>
      <c r="I10" s="37"/>
    </row>
    <row r="11" spans="2:12" ht="40.5" x14ac:dyDescent="0.3">
      <c r="B11" s="3"/>
      <c r="C11" s="3"/>
      <c r="D11" s="3" t="s">
        <v>27</v>
      </c>
      <c r="E11" s="21">
        <v>45</v>
      </c>
      <c r="F11" s="3">
        <v>30</v>
      </c>
      <c r="G11" s="24">
        <f t="shared" si="0"/>
        <v>1350</v>
      </c>
      <c r="H11" s="40" t="s">
        <v>58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 t="s">
        <v>1</v>
      </c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45</v>
      </c>
      <c r="F14" s="3">
        <v>30</v>
      </c>
      <c r="G14" s="24">
        <f t="shared" si="0"/>
        <v>1350</v>
      </c>
      <c r="H14" s="39" t="s">
        <v>59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194</v>
      </c>
      <c r="F18" s="5"/>
      <c r="G18" s="23">
        <f>SUM(G7:G17)</f>
        <v>6132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41</v>
      </c>
      <c r="E21" s="21">
        <v>0</v>
      </c>
      <c r="F21" s="3"/>
      <c r="G21" s="24">
        <f>SUM(E21*F21)</f>
        <v>0</v>
      </c>
      <c r="H21" s="39" t="s">
        <v>48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45</v>
      </c>
      <c r="F23" s="3">
        <v>3</v>
      </c>
      <c r="G23" s="24">
        <f t="shared" si="1"/>
        <v>135</v>
      </c>
      <c r="H23" s="3" t="s">
        <v>57</v>
      </c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>
        <v>3</v>
      </c>
      <c r="D26" s="3" t="s">
        <v>28</v>
      </c>
      <c r="E26" s="21">
        <v>45</v>
      </c>
      <c r="F26" s="3">
        <v>3</v>
      </c>
      <c r="G26" s="24">
        <f t="shared" si="1"/>
        <v>135</v>
      </c>
      <c r="H26" s="3" t="s">
        <v>60</v>
      </c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/>
      <c r="F28" s="3"/>
      <c r="G28" s="24">
        <f t="shared" si="1"/>
        <v>0</v>
      </c>
      <c r="H28" s="3" t="s">
        <v>61</v>
      </c>
    </row>
    <row r="29" spans="2:8" ht="15.75" x14ac:dyDescent="0.3">
      <c r="B29" s="3"/>
      <c r="C29" s="3"/>
      <c r="D29" s="1" t="s">
        <v>20</v>
      </c>
      <c r="E29" s="24">
        <f>SUM(E20:E28)</f>
        <v>90</v>
      </c>
      <c r="F29" s="19"/>
      <c r="G29" s="24">
        <f>SUM(G20:G28)</f>
        <v>270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27.75" customHeight="1" x14ac:dyDescent="0.3">
      <c r="B32" s="3"/>
      <c r="C32" s="3"/>
      <c r="D32" s="3" t="s">
        <v>47</v>
      </c>
      <c r="E32" s="21"/>
      <c r="F32" s="3"/>
      <c r="G32" s="24">
        <f t="shared" ref="G32:G33" si="2">PRODUCT(E32,F32)</f>
        <v>0</v>
      </c>
      <c r="H32" s="40" t="s">
        <v>49</v>
      </c>
    </row>
    <row r="33" spans="2:8" ht="15.75" x14ac:dyDescent="0.3">
      <c r="B33" s="3"/>
      <c r="C33" s="3" t="s">
        <v>12</v>
      </c>
      <c r="D33" s="3"/>
      <c r="E33" s="21"/>
      <c r="F33" s="3"/>
      <c r="G33" s="24">
        <f t="shared" si="2"/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 t="shared" ref="G36:G40" si="3"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 t="shared" si="3"/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35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36</v>
      </c>
      <c r="C43" s="49" t="s">
        <v>40</v>
      </c>
      <c r="D43" s="42"/>
      <c r="E43" s="42"/>
      <c r="F43" s="43"/>
      <c r="G43" s="26">
        <f>G18</f>
        <v>6132</v>
      </c>
      <c r="H43" s="9"/>
    </row>
    <row r="44" spans="2:8" ht="15.75" x14ac:dyDescent="0.3">
      <c r="B44" s="38" t="s">
        <v>37</v>
      </c>
      <c r="C44" s="49" t="s">
        <v>43</v>
      </c>
      <c r="D44" s="51"/>
      <c r="E44" s="51"/>
      <c r="F44" s="52"/>
      <c r="G44" s="28"/>
      <c r="H44" s="15"/>
    </row>
    <row r="45" spans="2:8" ht="15.75" x14ac:dyDescent="0.3">
      <c r="B45" s="33" t="s">
        <v>38</v>
      </c>
      <c r="C45" s="49" t="s">
        <v>33</v>
      </c>
      <c r="D45" s="42"/>
      <c r="E45" s="42"/>
      <c r="F45" s="43"/>
      <c r="G45" s="26">
        <f>G29</f>
        <v>270</v>
      </c>
      <c r="H45" s="9"/>
    </row>
    <row r="46" spans="2:8" ht="15.75" x14ac:dyDescent="0.3">
      <c r="B46" s="33" t="s">
        <v>39</v>
      </c>
      <c r="C46" s="49" t="s">
        <v>34</v>
      </c>
      <c r="D46" s="42"/>
      <c r="E46" s="42"/>
      <c r="F46" s="43"/>
      <c r="G46" s="26">
        <f>G34</f>
        <v>0</v>
      </c>
      <c r="H46" s="9" t="s">
        <v>1</v>
      </c>
    </row>
    <row r="47" spans="2:8" ht="15.75" x14ac:dyDescent="0.3">
      <c r="B47" s="32"/>
      <c r="C47" s="46" t="s">
        <v>44</v>
      </c>
      <c r="D47" s="47"/>
      <c r="E47" s="47"/>
      <c r="F47" s="48"/>
      <c r="G47" s="27">
        <f>SUM(G43,G45,G46)</f>
        <v>6402</v>
      </c>
      <c r="H47" s="12"/>
    </row>
    <row r="48" spans="2:8" x14ac:dyDescent="0.25">
      <c r="B48" s="13"/>
      <c r="C48" s="44" t="s">
        <v>54</v>
      </c>
      <c r="D48" s="44"/>
      <c r="E48" s="44"/>
      <c r="F48" s="44"/>
      <c r="G48" s="29">
        <f>SUM(G43,G45,)</f>
        <v>6402</v>
      </c>
      <c r="H48" s="14"/>
    </row>
    <row r="49" spans="2:8" ht="15.75" x14ac:dyDescent="0.3">
      <c r="B49" s="8"/>
      <c r="C49" s="49" t="s">
        <v>45</v>
      </c>
      <c r="D49" s="42"/>
      <c r="E49" s="42"/>
      <c r="F49" s="43"/>
      <c r="G49" s="26"/>
      <c r="H49" s="15"/>
    </row>
    <row r="50" spans="2:8" ht="15.75" x14ac:dyDescent="0.3">
      <c r="B50" s="31"/>
      <c r="C50" s="49" t="s">
        <v>46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83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2019-04-11T20:05:52Z</cp:lastPrinted>
  <dcterms:created xsi:type="dcterms:W3CDTF">2013-01-23T23:52:36Z</dcterms:created>
  <dcterms:modified xsi:type="dcterms:W3CDTF">2019-04-11T20:05:55Z</dcterms:modified>
</cp:coreProperties>
</file>