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ara\Documents\Documents\CSUCI\Research\E &amp; Multitasking\Funding\IRA Spring 2020\"/>
    </mc:Choice>
  </mc:AlternateContent>
  <bookViews>
    <workbookView xWindow="0" yWindow="0" windowWidth="28800" windowHeight="12435"/>
  </bookViews>
  <sheets>
    <sheet name="IRA Activities Requiring Travel" sheetId="2" r:id="rId1"/>
    <sheet name="Sheet2" sheetId="3" r:id="rId2"/>
  </sheets>
  <calcPr calcId="152511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3" i="2"/>
  <c r="G34" i="2" s="1"/>
  <c r="G46" i="2" s="1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<sst xmlns="http://schemas.openxmlformats.org/spreadsheetml/2006/main" count="94" uniqueCount="67">
  <si>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</si>
  <si>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</si>
  <si>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</si>
  <si>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</si>
  <si>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</si>
  <si>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</si>
  <si>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</si>
  <si>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</si>
  <si>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</si>
  <si>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</si>
  <si>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</si>
  <si>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</si>
  <si>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</si>
  <si>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</si>
  <si>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</si>
  <si>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</si>
  <si>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</si>
  <si>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</si>
  <si>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</si>
  <si>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</si>
  <si>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</si>
  <si>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</si>
  <si>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</si>
  <si>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</si>
  <si>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</si>
  <si>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</si>
  <si>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</si>
  <si>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</si>
  <si>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</si>
  <si>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</si>
  <si>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</si>
  <si>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</si>
  <si>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</si>
  <si>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</si>
  <si>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</si>
  <si>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</si>
  <si>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</si>
  <si>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</si>
  <si>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</si>
  <si>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</si>
  <si>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</si>
  <si>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</si>
  <si>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</si>
  <si>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</si>
  <si>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</si>
  <si>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</si>
  <si>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</si>
  <si>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</si>
  <si>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 xml:space="preserve">(i.e. charges for large campus rooms: 1) Grand Salon $395/day; 2) Petit Salon $265/day; 3) Malibu #100 $265/day) 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</si>
  <si>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</si>
  <si>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</si>
  <si>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</si>
  <si>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</si>
  <si>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Number of Faculty: 2</t>
  </si>
  <si>
    <t>IRA Proposal Sponsor Name: Barbara Thayer &amp; Susan Beers</t>
  </si>
  <si>
    <t>Analysis of saliva samples for estrogen quantitation, 100 samples</t>
  </si>
  <si>
    <t>Travel to Western Psychological Association Convention in San Francisco: 750 miles roundtrip, 1 car</t>
  </si>
  <si>
    <t>2 people/room = 1 room, 3 nights @300/night at Convention hotel</t>
  </si>
  <si>
    <t>2 Faculty registrations @165/ea, Western Psychological Association Convention</t>
  </si>
  <si>
    <t>Proposal/Activity Title: Independent Student Research Projects</t>
  </si>
  <si>
    <t>Computer Software</t>
  </si>
  <si>
    <t>2-3 people/room = 4 rooms, 3 nights @300/night at Convention hotel</t>
  </si>
  <si>
    <t>13 students attending Western Psychological Association Convention</t>
  </si>
  <si>
    <t>Travel to Western Psychological Association Convention in San Francisco: 750 miles roundtrip, 4 cars</t>
  </si>
  <si>
    <t>Inquisit Software license, one time fee, 2 computers (First=$450, 2nd=$150)</t>
  </si>
  <si>
    <t>Estimated $40/day per student, 3 days, 13 students</t>
  </si>
  <si>
    <t>Number of Students Participating: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</si>
</sst>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51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22" zoomScaleNormal="100" workbookViewId="0">
      <selection activeCell="F5" sqref="F5:H5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.85546875" bestFit="1" customWidth="1"/>
    <col min="6" max="6" width="9.85546875" customWidth="1"/>
    <col min="7" max="7" width="9.140625" customWidth="1"/>
    <col min="8" max="8" width="58.42578125" customWidth="1"/>
  </cols>
  <sheetData>
    <row r="1" spans="2:12" ht="23.25" customHeight="1" x14ac:dyDescent="0.25">
      <c r="B1" s="36" t="s">
        <v>25</v>
      </c>
      <c r="C1" s="36"/>
      <c r="D1" s="36"/>
      <c r="E1" s="36"/>
      <c r="F1" s="4"/>
      <c r="G1" s="5"/>
      <c r="H1" s="3" t="s">
        <v>59</v>
      </c>
    </row>
    <row r="2" spans="2:12" ht="18.75" customHeight="1" x14ac:dyDescent="0.25">
      <c r="B2" s="36" t="s">
        <v>49</v>
      </c>
      <c r="C2" s="36"/>
      <c r="D2" s="36"/>
      <c r="E2" s="4"/>
      <c r="F2" s="4"/>
      <c r="G2" s="5"/>
      <c r="H2" s="6"/>
    </row>
    <row r="3" spans="2:12" ht="16.5" customHeight="1" x14ac:dyDescent="0.25">
      <c r="B3" s="7"/>
      <c r="C3" s="7"/>
      <c r="D3" s="7"/>
      <c r="E3" s="4"/>
      <c r="F3" s="37" t="s">
        <v>54</v>
      </c>
      <c r="G3" s="38"/>
      <c r="H3" s="39"/>
    </row>
    <row r="4" spans="2:12" ht="15" customHeight="1" x14ac:dyDescent="0.25">
      <c r="B4" s="7"/>
      <c r="C4" s="7"/>
      <c r="D4" s="7"/>
      <c r="E4" s="8" t="s">
        <v>1</v>
      </c>
      <c r="F4" s="37" t="s">
        <v>66</v>
      </c>
      <c r="G4" s="38"/>
      <c r="H4" s="39"/>
      <c r="L4" s="1"/>
    </row>
    <row r="5" spans="2:12" x14ac:dyDescent="0.25">
      <c r="B5" s="9"/>
      <c r="C5" s="9"/>
      <c r="D5" s="9"/>
      <c r="E5" s="8" t="s">
        <v>1</v>
      </c>
      <c r="F5" s="37" t="s">
        <v>53</v>
      </c>
      <c r="G5" s="41"/>
      <c r="H5" s="42"/>
    </row>
    <row r="6" spans="2:12" x14ac:dyDescent="0.25">
      <c r="B6" s="10" t="s">
        <v>29</v>
      </c>
      <c r="C6" s="46" t="s">
        <v>26</v>
      </c>
      <c r="D6" s="50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25">
      <c r="B7" s="11"/>
      <c r="C7" s="11" t="s">
        <v>1</v>
      </c>
      <c r="D7" s="11" t="s">
        <v>0</v>
      </c>
      <c r="E7" s="12" t="s">
        <v>1</v>
      </c>
      <c r="F7" s="11"/>
      <c r="G7" s="13">
        <f>PRODUCT(F7,E7)</f>
        <v>0</v>
      </c>
      <c r="H7" s="11"/>
    </row>
    <row r="8" spans="2:12" x14ac:dyDescent="0.25">
      <c r="B8" s="11"/>
      <c r="C8" s="11"/>
      <c r="D8" s="11" t="s">
        <v>42</v>
      </c>
      <c r="E8" s="12">
        <v>0</v>
      </c>
      <c r="F8" s="11"/>
      <c r="G8" s="13">
        <f>SUM(E8*F8)</f>
        <v>0</v>
      </c>
      <c r="H8" s="11"/>
    </row>
    <row r="9" spans="2:12" ht="27" x14ac:dyDescent="0.25">
      <c r="B9" s="11"/>
      <c r="C9" s="11"/>
      <c r="D9" s="11" t="s">
        <v>6</v>
      </c>
      <c r="E9" s="12">
        <v>400</v>
      </c>
      <c r="F9" s="11">
        <v>4</v>
      </c>
      <c r="G9" s="13">
        <f t="shared" ref="G9:G17" si="0">PRODUCT(F9,E9)</f>
        <v>1600</v>
      </c>
      <c r="H9" s="35" t="s">
        <v>63</v>
      </c>
    </row>
    <row r="10" spans="2:12" ht="30" customHeight="1" x14ac:dyDescent="0.3">
      <c r="B10" s="11"/>
      <c r="C10" s="11"/>
      <c r="D10" s="11" t="s">
        <v>43</v>
      </c>
      <c r="E10" s="12"/>
      <c r="F10" s="11"/>
      <c r="G10" s="13">
        <f>PRODUCT(F10,E10)</f>
        <v>0</v>
      </c>
      <c r="H10" s="35"/>
      <c r="I10" s="2"/>
    </row>
    <row r="11" spans="2:12" x14ac:dyDescent="0.25">
      <c r="B11" s="11"/>
      <c r="C11" s="11"/>
      <c r="D11" s="11" t="s">
        <v>27</v>
      </c>
      <c r="E11" s="12">
        <v>300</v>
      </c>
      <c r="F11" s="11">
        <v>12</v>
      </c>
      <c r="G11" s="13">
        <f t="shared" si="0"/>
        <v>3600</v>
      </c>
      <c r="H11" s="35" t="s">
        <v>61</v>
      </c>
    </row>
    <row r="12" spans="2:12" x14ac:dyDescent="0.25">
      <c r="B12" s="11"/>
      <c r="C12" s="11"/>
      <c r="D12" s="11" t="s">
        <v>7</v>
      </c>
      <c r="E12" s="12">
        <v>90</v>
      </c>
      <c r="F12" s="11">
        <v>13</v>
      </c>
      <c r="G12" s="13">
        <f t="shared" si="0"/>
        <v>1170</v>
      </c>
      <c r="H12" s="11" t="s">
        <v>62</v>
      </c>
    </row>
    <row r="13" spans="2:12" x14ac:dyDescent="0.25">
      <c r="B13" s="11"/>
      <c r="C13" s="11"/>
      <c r="D13" s="11" t="s">
        <v>8</v>
      </c>
      <c r="E13" s="12"/>
      <c r="F13" s="11"/>
      <c r="G13" s="13">
        <f t="shared" si="0"/>
        <v>0</v>
      </c>
      <c r="H13" s="11"/>
    </row>
    <row r="14" spans="2:12" x14ac:dyDescent="0.25">
      <c r="B14" s="11"/>
      <c r="C14" s="11" t="s">
        <v>1</v>
      </c>
      <c r="D14" s="11" t="s">
        <v>28</v>
      </c>
      <c r="E14" s="12"/>
      <c r="F14" s="11"/>
      <c r="G14" s="13">
        <f t="shared" si="0"/>
        <v>0</v>
      </c>
      <c r="H14" s="11"/>
    </row>
    <row r="15" spans="2:12" x14ac:dyDescent="0.25">
      <c r="B15" s="11"/>
      <c r="C15" s="11" t="s">
        <v>1</v>
      </c>
      <c r="D15" s="11" t="s">
        <v>9</v>
      </c>
      <c r="E15" s="12"/>
      <c r="F15" s="11"/>
      <c r="G15" s="13">
        <f t="shared" si="0"/>
        <v>0</v>
      </c>
      <c r="H15" s="11"/>
    </row>
    <row r="16" spans="2:12" x14ac:dyDescent="0.25">
      <c r="B16" s="14"/>
      <c r="C16" s="14"/>
      <c r="D16" s="11" t="s">
        <v>11</v>
      </c>
      <c r="E16" s="15"/>
      <c r="F16" s="14"/>
      <c r="G16" s="16">
        <f t="shared" si="0"/>
        <v>0</v>
      </c>
      <c r="H16" s="14"/>
    </row>
    <row r="17" spans="2:8" x14ac:dyDescent="0.25">
      <c r="B17" s="14"/>
      <c r="C17" s="14" t="s">
        <v>12</v>
      </c>
      <c r="D17" s="17"/>
      <c r="E17" s="15"/>
      <c r="F17" s="14"/>
      <c r="G17" s="13">
        <f t="shared" si="0"/>
        <v>0</v>
      </c>
      <c r="H17" s="14"/>
    </row>
    <row r="18" spans="2:8" x14ac:dyDescent="0.25">
      <c r="B18" s="14"/>
      <c r="C18" s="18"/>
      <c r="D18" s="19" t="s">
        <v>19</v>
      </c>
      <c r="E18" s="16">
        <f>SUM(E7:E17)</f>
        <v>790</v>
      </c>
      <c r="F18" s="14"/>
      <c r="G18" s="16">
        <f>SUM(G7:G17)</f>
        <v>6370</v>
      </c>
      <c r="H18" s="14"/>
    </row>
    <row r="19" spans="2:8" x14ac:dyDescent="0.25">
      <c r="B19" s="10" t="s">
        <v>30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25">
      <c r="B20" s="11"/>
      <c r="C20" s="11"/>
      <c r="D20" s="11" t="s">
        <v>0</v>
      </c>
      <c r="E20" s="12"/>
      <c r="F20" s="11"/>
      <c r="G20" s="13">
        <f>PRODUCT(E20,F20)</f>
        <v>0</v>
      </c>
      <c r="H20" s="11"/>
    </row>
    <row r="21" spans="2:8" x14ac:dyDescent="0.25">
      <c r="B21" s="11"/>
      <c r="C21" s="11"/>
      <c r="D21" s="11" t="s">
        <v>42</v>
      </c>
      <c r="E21" s="12">
        <v>0</v>
      </c>
      <c r="F21" s="11"/>
      <c r="G21" s="13">
        <f>SUM(E21*F21)</f>
        <v>0</v>
      </c>
      <c r="H21" s="11"/>
    </row>
    <row r="22" spans="2:8" ht="27" x14ac:dyDescent="0.25">
      <c r="B22" s="11"/>
      <c r="C22" s="11"/>
      <c r="D22" s="11" t="s">
        <v>6</v>
      </c>
      <c r="E22" s="12">
        <v>400</v>
      </c>
      <c r="F22" s="11">
        <v>1</v>
      </c>
      <c r="G22" s="13">
        <f t="shared" ref="G22:G28" si="1">PRODUCT(F22,E22)</f>
        <v>400</v>
      </c>
      <c r="H22" s="35" t="s">
        <v>56</v>
      </c>
    </row>
    <row r="23" spans="2:8" x14ac:dyDescent="0.25">
      <c r="B23" s="11"/>
      <c r="C23" s="11"/>
      <c r="D23" s="11" t="s">
        <v>27</v>
      </c>
      <c r="E23" s="12">
        <v>300</v>
      </c>
      <c r="F23" s="11">
        <v>3</v>
      </c>
      <c r="G23" s="13">
        <f t="shared" si="1"/>
        <v>900</v>
      </c>
      <c r="H23" s="11" t="s">
        <v>57</v>
      </c>
    </row>
    <row r="24" spans="2:8" x14ac:dyDescent="0.25">
      <c r="B24" s="11"/>
      <c r="C24" s="11"/>
      <c r="D24" s="11" t="s">
        <v>7</v>
      </c>
      <c r="E24" s="12">
        <v>165</v>
      </c>
      <c r="F24" s="11">
        <v>2</v>
      </c>
      <c r="G24" s="13">
        <f t="shared" si="1"/>
        <v>330</v>
      </c>
      <c r="H24" s="11" t="s">
        <v>58</v>
      </c>
    </row>
    <row r="25" spans="2:8" x14ac:dyDescent="0.25">
      <c r="B25" s="11"/>
      <c r="C25" s="11"/>
      <c r="D25" s="11" t="s">
        <v>8</v>
      </c>
      <c r="E25" s="12"/>
      <c r="F25" s="11"/>
      <c r="G25" s="13">
        <f t="shared" si="1"/>
        <v>0</v>
      </c>
      <c r="H25" s="11"/>
    </row>
    <row r="26" spans="2:8" x14ac:dyDescent="0.25">
      <c r="B26" s="11"/>
      <c r="C26" s="11"/>
      <c r="D26" s="11" t="s">
        <v>28</v>
      </c>
      <c r="E26" s="12"/>
      <c r="F26" s="11"/>
      <c r="G26" s="13">
        <f t="shared" si="1"/>
        <v>0</v>
      </c>
      <c r="H26" s="11"/>
    </row>
    <row r="27" spans="2:8" x14ac:dyDescent="0.25">
      <c r="B27" s="11"/>
      <c r="C27" s="11"/>
      <c r="D27" s="11" t="s">
        <v>9</v>
      </c>
      <c r="E27" s="12"/>
      <c r="F27" s="11"/>
      <c r="G27" s="13">
        <f t="shared" si="1"/>
        <v>0</v>
      </c>
      <c r="H27" s="11"/>
    </row>
    <row r="28" spans="2:8" x14ac:dyDescent="0.25">
      <c r="B28" s="11"/>
      <c r="C28" s="11" t="s">
        <v>12</v>
      </c>
      <c r="D28" s="11"/>
      <c r="E28" s="12"/>
      <c r="F28" s="11"/>
      <c r="G28" s="13">
        <f t="shared" si="1"/>
        <v>0</v>
      </c>
      <c r="H28" s="11"/>
    </row>
    <row r="29" spans="2:8" x14ac:dyDescent="0.25">
      <c r="B29" s="11"/>
      <c r="C29" s="11"/>
      <c r="D29" s="8" t="s">
        <v>20</v>
      </c>
      <c r="E29" s="13">
        <f>SUM(E20:E28)</f>
        <v>865</v>
      </c>
      <c r="F29" s="20"/>
      <c r="G29" s="13">
        <f>SUM(G20:G28)</f>
        <v>1630</v>
      </c>
      <c r="H29" s="21"/>
    </row>
    <row r="30" spans="2:8" x14ac:dyDescent="0.25">
      <c r="B30" s="10" t="s">
        <v>31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25">
      <c r="B31" s="11"/>
      <c r="C31" s="11"/>
      <c r="D31" s="11" t="s">
        <v>15</v>
      </c>
      <c r="E31" s="12">
        <v>18</v>
      </c>
      <c r="F31" s="11">
        <v>100</v>
      </c>
      <c r="G31" s="13">
        <f>PRODUCT(E31,F31)</f>
        <v>1800</v>
      </c>
      <c r="H31" s="11" t="s">
        <v>55</v>
      </c>
    </row>
    <row r="32" spans="2:8" ht="27.75" customHeight="1" x14ac:dyDescent="0.25">
      <c r="B32" s="11"/>
      <c r="C32" s="11"/>
      <c r="D32" s="11" t="s">
        <v>47</v>
      </c>
      <c r="E32" s="12"/>
      <c r="F32" s="11"/>
      <c r="G32" s="13">
        <f t="shared" ref="G32:G33" si="2">PRODUCT(E32,F32)</f>
        <v>0</v>
      </c>
      <c r="H32" s="35" t="s">
        <v>48</v>
      </c>
    </row>
    <row r="33" spans="2:8" x14ac:dyDescent="0.25">
      <c r="B33" s="11"/>
      <c r="C33" s="11" t="s">
        <v>12</v>
      </c>
      <c r="D33" s="11" t="s">
        <v>60</v>
      </c>
      <c r="E33" s="12">
        <v>600</v>
      </c>
      <c r="F33" s="11">
        <v>1</v>
      </c>
      <c r="G33" s="13">
        <f t="shared" si="2"/>
        <v>600</v>
      </c>
      <c r="H33" s="11" t="s">
        <v>64</v>
      </c>
    </row>
    <row r="34" spans="2:8" x14ac:dyDescent="0.25">
      <c r="B34" s="11"/>
      <c r="C34" s="11"/>
      <c r="D34" s="8" t="s">
        <v>21</v>
      </c>
      <c r="E34" s="13">
        <f>SUM(E31:E33)</f>
        <v>618</v>
      </c>
      <c r="F34" s="20"/>
      <c r="G34" s="13">
        <f>SUM(G31:G33)</f>
        <v>2400</v>
      </c>
      <c r="H34" s="11"/>
    </row>
    <row r="35" spans="2:8" x14ac:dyDescent="0.25">
      <c r="B35" s="10" t="s">
        <v>32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25">
      <c r="B36" s="11"/>
      <c r="C36" s="11"/>
      <c r="D36" s="11" t="s">
        <v>18</v>
      </c>
      <c r="E36" s="12"/>
      <c r="F36" s="11"/>
      <c r="G36" s="13">
        <f t="shared" ref="G36:G40" si="3">PRODUCT(F36,E36)</f>
        <v>0</v>
      </c>
      <c r="H36" s="11"/>
    </row>
    <row r="37" spans="2:8" x14ac:dyDescent="0.25">
      <c r="B37" s="11"/>
      <c r="C37" s="11"/>
      <c r="D37" s="11" t="s">
        <v>23</v>
      </c>
      <c r="E37" s="12"/>
      <c r="F37" s="11"/>
      <c r="G37" s="13">
        <f t="shared" si="3"/>
        <v>0</v>
      </c>
      <c r="H37" s="11"/>
    </row>
    <row r="38" spans="2:8" x14ac:dyDescent="0.25">
      <c r="B38" s="11"/>
      <c r="C38" s="11"/>
      <c r="D38" s="11" t="s">
        <v>10</v>
      </c>
      <c r="E38" s="12"/>
      <c r="F38" s="11"/>
      <c r="G38" s="13">
        <f t="shared" si="3"/>
        <v>0</v>
      </c>
      <c r="H38" s="11"/>
    </row>
    <row r="39" spans="2:8" x14ac:dyDescent="0.25">
      <c r="B39" s="11"/>
      <c r="C39" s="11"/>
      <c r="D39" s="11" t="s">
        <v>24</v>
      </c>
      <c r="E39" s="12">
        <v>40</v>
      </c>
      <c r="F39" s="11">
        <v>39</v>
      </c>
      <c r="G39" s="13">
        <f t="shared" si="3"/>
        <v>1560</v>
      </c>
      <c r="H39" s="11" t="s">
        <v>65</v>
      </c>
    </row>
    <row r="40" spans="2:8" x14ac:dyDescent="0.25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25">
      <c r="B41" s="11"/>
      <c r="C41" s="11"/>
      <c r="D41" s="8" t="s">
        <v>22</v>
      </c>
      <c r="E41" s="13">
        <f>SUM(E36:E40)</f>
        <v>40</v>
      </c>
      <c r="F41" s="20"/>
      <c r="G41" s="13">
        <f>SUM(G36:G40)</f>
        <v>1560</v>
      </c>
      <c r="H41" s="11"/>
    </row>
    <row r="42" spans="2:8" x14ac:dyDescent="0.25">
      <c r="B42" s="46" t="s">
        <v>50</v>
      </c>
      <c r="C42" s="41"/>
      <c r="D42" s="41"/>
      <c r="E42" s="41"/>
      <c r="F42" s="41"/>
      <c r="G42" s="41"/>
      <c r="H42" s="42"/>
    </row>
    <row r="43" spans="2:8" x14ac:dyDescent="0.25">
      <c r="B43" s="22" t="s">
        <v>37</v>
      </c>
      <c r="C43" s="40" t="s">
        <v>41</v>
      </c>
      <c r="D43" s="41"/>
      <c r="E43" s="41"/>
      <c r="F43" s="42"/>
      <c r="G43" s="23">
        <f>G18</f>
        <v>6370</v>
      </c>
      <c r="H43" s="24"/>
    </row>
    <row r="44" spans="2:8" x14ac:dyDescent="0.25">
      <c r="B44" s="25" t="s">
        <v>38</v>
      </c>
      <c r="C44" s="40" t="s">
        <v>51</v>
      </c>
      <c r="D44" s="43"/>
      <c r="E44" s="43"/>
      <c r="F44" s="44"/>
      <c r="G44" s="26">
        <f>PRODUCT(G43,0.67)</f>
        <v>4267.9000000000005</v>
      </c>
      <c r="H44" s="27"/>
    </row>
    <row r="45" spans="2:8" x14ac:dyDescent="0.25">
      <c r="B45" s="22" t="s">
        <v>39</v>
      </c>
      <c r="C45" s="40" t="s">
        <v>33</v>
      </c>
      <c r="D45" s="41"/>
      <c r="E45" s="41"/>
      <c r="F45" s="42"/>
      <c r="G45" s="23">
        <f>G29</f>
        <v>1630</v>
      </c>
      <c r="H45" s="24" t="s">
        <v>34</v>
      </c>
    </row>
    <row r="46" spans="2:8" x14ac:dyDescent="0.25">
      <c r="B46" s="22" t="s">
        <v>40</v>
      </c>
      <c r="C46" s="40" t="s">
        <v>35</v>
      </c>
      <c r="D46" s="41"/>
      <c r="E46" s="41"/>
      <c r="F46" s="42"/>
      <c r="G46" s="23">
        <f>G34</f>
        <v>2400</v>
      </c>
      <c r="H46" s="24" t="s">
        <v>36</v>
      </c>
    </row>
    <row r="47" spans="2:8" x14ac:dyDescent="0.25">
      <c r="B47" s="28"/>
      <c r="C47" s="47" t="s">
        <v>45</v>
      </c>
      <c r="D47" s="48"/>
      <c r="E47" s="48"/>
      <c r="F47" s="49"/>
      <c r="G47" s="29">
        <f>SUM(G43,G45,G46)</f>
        <v>10400</v>
      </c>
      <c r="H47" s="30"/>
    </row>
    <row r="48" spans="2:8" x14ac:dyDescent="0.25">
      <c r="B48" s="31"/>
      <c r="C48" s="45" t="s">
        <v>44</v>
      </c>
      <c r="D48" s="45"/>
      <c r="E48" s="45"/>
      <c r="F48" s="45"/>
      <c r="G48" s="32">
        <f>SUM(G44,G45,G46)</f>
        <v>8297.9000000000015</v>
      </c>
      <c r="H48" s="33"/>
    </row>
    <row r="49" spans="2:8" x14ac:dyDescent="0.25">
      <c r="B49" s="34"/>
      <c r="C49" s="40" t="s">
        <v>46</v>
      </c>
      <c r="D49" s="41"/>
      <c r="E49" s="41"/>
      <c r="F49" s="42"/>
      <c r="G49" s="23">
        <f>PRODUCT(G43,0.33)</f>
        <v>2102.1</v>
      </c>
      <c r="H49" s="27"/>
    </row>
    <row r="50" spans="2:8" x14ac:dyDescent="0.25">
      <c r="B50" s="34"/>
      <c r="C50" s="40" t="s">
        <v>52</v>
      </c>
      <c r="D50" s="41"/>
      <c r="E50" s="41"/>
      <c r="F50" s="42"/>
      <c r="G50" s="23"/>
      <c r="H50" s="27"/>
    </row>
  </sheetData>
  <mergeCells count="15">
    <mergeCell ref="C50:F50"/>
    <mergeCell ref="F5:H5"/>
    <mergeCell ref="C48:F48"/>
    <mergeCell ref="B42:H42"/>
    <mergeCell ref="C47:F47"/>
    <mergeCell ref="C45:F45"/>
    <mergeCell ref="C6:D6"/>
    <mergeCell ref="B1:E1"/>
    <mergeCell ref="F3:H3"/>
    <mergeCell ref="F4:H4"/>
    <mergeCell ref="B2:D2"/>
    <mergeCell ref="C49:F49"/>
    <mergeCell ref="C43:F43"/>
    <mergeCell ref="C46:F46"/>
    <mergeCell ref="C44:F44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Barbara Thayer</cp:lastModifiedBy>
  <cp:lastPrinted>2019-09-26T15:26:17Z</cp:lastPrinted>
  <dcterms:created xsi:type="dcterms:W3CDTF">2013-01-23T23:52:36Z</dcterms:created>
  <dcterms:modified xsi:type="dcterms:W3CDTF">2019-11-02T04:31:17Z</dcterms:modified>
</cp:coreProperties>
</file>